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L:\BUSOFF\Administration\Forms\Archive\"/>
    </mc:Choice>
  </mc:AlternateContent>
  <xr:revisionPtr revIDLastSave="0" documentId="13_ncr:1_{C73276BB-B460-4C9A-99C7-7D6C6D28AB36}" xr6:coauthVersionLast="47" xr6:coauthVersionMax="47" xr10:uidLastSave="{00000000-0000-0000-0000-000000000000}"/>
  <bookViews>
    <workbookView xWindow="-108" yWindow="-108" windowWidth="23256" windowHeight="12576" xr2:uid="{00000000-000D-0000-FFFF-FFFF00000000}"/>
  </bookViews>
  <sheets>
    <sheet name="Claim Form - Canada" sheetId="1" r:id="rId1"/>
    <sheet name="Instructions" sheetId="2" state="hidden" r:id="rId2"/>
    <sheet name="Claim Form - Sample" sheetId="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7" i="1" l="1"/>
  <c r="G37" i="1"/>
  <c r="I35" i="1"/>
  <c r="G35" i="1"/>
  <c r="J42" i="1" l="1"/>
  <c r="H37" i="1"/>
  <c r="G39" i="1" l="1"/>
  <c r="H35" i="1" l="1"/>
  <c r="G40" i="1"/>
  <c r="H40" i="1" s="1"/>
  <c r="H39" i="1"/>
  <c r="H42" i="1" l="1"/>
  <c r="G42" i="1"/>
  <c r="C59" i="7"/>
  <c r="L42" i="7"/>
  <c r="J42" i="7"/>
  <c r="I40" i="7"/>
  <c r="G40" i="7"/>
  <c r="H40" i="7" s="1"/>
  <c r="I39" i="7"/>
  <c r="G39" i="7"/>
  <c r="H39" i="7" s="1"/>
  <c r="I38" i="7"/>
  <c r="G38" i="7"/>
  <c r="H38" i="7" s="1"/>
  <c r="I37" i="7"/>
  <c r="G37" i="7"/>
  <c r="H37" i="7" s="1"/>
  <c r="I35" i="7"/>
  <c r="G35" i="7"/>
  <c r="H35" i="7" s="1"/>
  <c r="I33" i="7"/>
  <c r="I32" i="7"/>
  <c r="I31" i="7"/>
  <c r="I29" i="7"/>
  <c r="I28" i="7"/>
  <c r="I27" i="7"/>
  <c r="I26" i="7"/>
  <c r="I25" i="7"/>
  <c r="I24" i="7"/>
  <c r="I22" i="7"/>
  <c r="I21" i="7"/>
  <c r="I20" i="7"/>
  <c r="I19" i="7"/>
  <c r="I18" i="7"/>
  <c r="I17" i="7"/>
  <c r="I16" i="7"/>
  <c r="I15" i="7"/>
  <c r="I14" i="7"/>
  <c r="I13" i="7"/>
  <c r="H42" i="7" l="1"/>
  <c r="I46" i="7"/>
  <c r="C58" i="7"/>
  <c r="G42" i="7"/>
  <c r="C57" i="7"/>
  <c r="I42" i="7"/>
  <c r="I44" i="7" s="1"/>
  <c r="I47" i="7" s="1"/>
  <c r="L42" i="1"/>
  <c r="M46" i="1" s="1"/>
  <c r="C62" i="1"/>
  <c r="I48" i="7" l="1"/>
  <c r="I49" i="7"/>
  <c r="I33" i="1" l="1"/>
  <c r="I32" i="1"/>
  <c r="I31" i="1"/>
  <c r="I40" i="1" l="1"/>
  <c r="I39" i="1"/>
  <c r="I29" i="1" l="1"/>
  <c r="I28" i="1"/>
  <c r="I27" i="1"/>
  <c r="I26" i="1"/>
  <c r="I25" i="1"/>
  <c r="I22" i="1"/>
  <c r="I21" i="1"/>
  <c r="I20" i="1"/>
  <c r="I19" i="1"/>
  <c r="I18" i="1"/>
  <c r="I17" i="1"/>
  <c r="I16" i="1"/>
  <c r="I15" i="1"/>
  <c r="I14" i="1"/>
  <c r="I13" i="1"/>
  <c r="C60" i="1" l="1"/>
  <c r="I24" i="1"/>
  <c r="C61" i="1" s="1"/>
  <c r="I42" i="1" l="1"/>
  <c r="M44" i="1" s="1"/>
  <c r="M47" i="1" s="1"/>
  <c r="M48" i="1" s="1"/>
  <c r="M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UPEI User</author>
  </authors>
  <commentList>
    <comment ref="N13" authorId="0" shapeId="0" xr:uid="{00000000-0006-0000-0200-000001000000}">
      <text>
        <r>
          <rPr>
            <sz val="10"/>
            <color indexed="81"/>
            <rFont val="Tahoma"/>
            <family val="2"/>
          </rPr>
          <t xml:space="preserve">Expense is either Reimbursable </t>
        </r>
        <r>
          <rPr>
            <b/>
            <sz val="10"/>
            <color indexed="81"/>
            <rFont val="Tahoma"/>
            <family val="2"/>
          </rPr>
          <t>OR</t>
        </r>
        <r>
          <rPr>
            <sz val="10"/>
            <color indexed="81"/>
            <rFont val="Tahoma"/>
            <family val="2"/>
          </rPr>
          <t xml:space="preserve"> charged to Purchase Order </t>
        </r>
        <r>
          <rPr>
            <b/>
            <sz val="10"/>
            <color indexed="81"/>
            <rFont val="Tahoma"/>
            <family val="2"/>
          </rPr>
          <t>OR</t>
        </r>
        <r>
          <rPr>
            <sz val="10"/>
            <color indexed="81"/>
            <rFont val="Tahoma"/>
            <family val="2"/>
          </rPr>
          <t xml:space="preserve"> Corporate Credit Card</t>
        </r>
      </text>
    </comment>
    <comment ref="G42" authorId="0" shapeId="0" xr:uid="{00000000-0006-0000-0200-000002000000}">
      <text>
        <r>
          <rPr>
            <b/>
            <sz val="9"/>
            <color indexed="81"/>
            <rFont val="Tahoma"/>
            <family val="2"/>
          </rPr>
          <t>Subtotal (A), (B) will need to be entered at myUPEI - Request a Payment.  For instructions for Request a Payment at myUPEI, please refer to UPEI's Travel Expenses Procedures at: www.upei.ca/policy/adm/fin/fin/0001</t>
        </r>
        <r>
          <rPr>
            <sz val="9"/>
            <color indexed="81"/>
            <rFont val="Tahoma"/>
            <family val="2"/>
          </rPr>
          <t xml:space="preserve">
</t>
        </r>
      </text>
    </comment>
  </commentList>
</comments>
</file>

<file path=xl/sharedStrings.xml><?xml version="1.0" encoding="utf-8"?>
<sst xmlns="http://schemas.openxmlformats.org/spreadsheetml/2006/main" count="183" uniqueCount="131">
  <si>
    <t>Transportation</t>
  </si>
  <si>
    <t>Charged To:</t>
  </si>
  <si>
    <t>Subtotal</t>
  </si>
  <si>
    <t>Total</t>
  </si>
  <si>
    <t>Purchase Order</t>
  </si>
  <si>
    <t>Accommodations</t>
  </si>
  <si>
    <t>Per Diem</t>
  </si>
  <si>
    <t>Full Day</t>
  </si>
  <si>
    <t>Breakfast</t>
  </si>
  <si>
    <t>Lunch</t>
  </si>
  <si>
    <t>Dinner</t>
  </si>
  <si>
    <t>Total travel expenditures</t>
  </si>
  <si>
    <t>Less:  Travel advance</t>
  </si>
  <si>
    <t>Total payable to Claimant</t>
  </si>
  <si>
    <t>Total payable to University</t>
  </si>
  <si>
    <t>Period of Travel</t>
  </si>
  <si>
    <t>For Office Use Only</t>
  </si>
  <si>
    <t>Destination</t>
  </si>
  <si>
    <t xml:space="preserve">           University PO / credit card</t>
  </si>
  <si>
    <t>I certify the above is a correct statement of expenses incurred on University business and will not be reimbursed from another source</t>
  </si>
  <si>
    <t>Claimant</t>
  </si>
  <si>
    <t>Department</t>
  </si>
  <si>
    <t>Purpose</t>
  </si>
  <si>
    <t>Reimbursable</t>
  </si>
  <si>
    <t># Days/Meals</t>
  </si>
  <si>
    <t>For Office use Only</t>
  </si>
  <si>
    <t xml:space="preserve">2) </t>
  </si>
  <si>
    <t>4)</t>
  </si>
  <si>
    <t>5)</t>
  </si>
  <si>
    <t>6)</t>
  </si>
  <si>
    <t>7)</t>
  </si>
  <si>
    <t>8)</t>
  </si>
  <si>
    <t>9)</t>
  </si>
  <si>
    <t>1)</t>
  </si>
  <si>
    <t xml:space="preserve">3) </t>
  </si>
  <si>
    <t>10)</t>
  </si>
  <si>
    <t>GST / HST</t>
  </si>
  <si>
    <t>Travel Details</t>
  </si>
  <si>
    <t>Private Vehicle</t>
  </si>
  <si>
    <t>Rate</t>
  </si>
  <si>
    <t xml:space="preserve">   (One-over-one)</t>
  </si>
  <si>
    <t># km</t>
  </si>
  <si>
    <t xml:space="preserve"> # of Nights Accommodation</t>
  </si>
  <si>
    <r>
      <rPr>
        <b/>
        <sz val="11"/>
        <color theme="1"/>
        <rFont val="Calibri"/>
        <family val="2"/>
        <scheme val="minor"/>
      </rPr>
      <t>Private Vechicle:</t>
    </r>
    <r>
      <rPr>
        <sz val="11"/>
        <color theme="1"/>
        <rFont val="Calibri"/>
        <family val="2"/>
        <scheme val="minor"/>
      </rPr>
      <t xml:space="preserve"> Please enter the number of kilometers driven.  This will calculate your allowance based on UPEI's Per Kilometer rate of $0.40</t>
    </r>
  </si>
  <si>
    <t>Conference registration</t>
  </si>
  <si>
    <r>
      <rPr>
        <b/>
        <sz val="11"/>
        <color theme="1"/>
        <rFont val="Calibri"/>
        <family val="2"/>
        <scheme val="minor"/>
      </rPr>
      <t xml:space="preserve">Transportation: </t>
    </r>
    <r>
      <rPr>
        <sz val="11"/>
        <color theme="1"/>
        <rFont val="Calibri"/>
        <family val="2"/>
        <scheme val="minor"/>
      </rPr>
      <t>Include costs of airfare, baggage fees, taxis, vehicle rental, shuttles, trains, bridge, tolls.  Please provide the pre-tax sub-total and applicable HST / GST paid for reimbursable expenses.  If any transportation costs were paid via purchase order or corporate credit card, please indicate these amounts separately in the columns provided.</t>
    </r>
  </si>
  <si>
    <t>John Smith</t>
  </si>
  <si>
    <t>Health Management</t>
  </si>
  <si>
    <t>M987654</t>
  </si>
  <si>
    <t>Apr 5-12, 2016</t>
  </si>
  <si>
    <t>To attend ABC Conference</t>
  </si>
  <si>
    <t>Car rental - Hertz</t>
  </si>
  <si>
    <t>Car rental - Discount</t>
  </si>
  <si>
    <t>Shuttle to Conference</t>
  </si>
  <si>
    <t>Toronto, ON</t>
  </si>
  <si>
    <t>Taxi to Conference</t>
  </si>
  <si>
    <t>Highway toll</t>
  </si>
  <si>
    <t>Best Western</t>
  </si>
  <si>
    <t>Parking</t>
  </si>
  <si>
    <t>Hilton Toronto</t>
  </si>
  <si>
    <t>Airfare to  Halifax to Toronto, ON (return) - Westjet</t>
  </si>
  <si>
    <t>Charlottetown to Halifax (return)</t>
  </si>
  <si>
    <t>Claimant Signature: ……………………………………………………………</t>
  </si>
  <si>
    <t>Authorized Signature: ……………………………………Date: ……………..</t>
  </si>
  <si>
    <t>Subtotal Travel Expenditures</t>
  </si>
  <si>
    <t>Travel Report</t>
  </si>
  <si>
    <t># of Nights Accommodation</t>
  </si>
  <si>
    <r>
      <t>Other Travel:</t>
    </r>
    <r>
      <rPr>
        <sz val="11"/>
        <color theme="1"/>
        <rFont val="Calibri"/>
        <family val="2"/>
        <scheme val="minor"/>
      </rPr>
      <t xml:space="preserve"> Please include any other costs of travel that do not meet the criteria for other sections provided</t>
    </r>
  </si>
  <si>
    <t>11)</t>
  </si>
  <si>
    <t>12)</t>
  </si>
  <si>
    <t>13)</t>
  </si>
  <si>
    <t>Total reimbursement claimed</t>
  </si>
  <si>
    <t>14)</t>
  </si>
  <si>
    <t>Information Required for International Non-Employees Entering Canada:</t>
  </si>
  <si>
    <t>Home Mailing Address:</t>
  </si>
  <si>
    <t>Date of Birth (DD/MM/YY):</t>
  </si>
  <si>
    <t xml:space="preserve">    Social Security Number:</t>
  </si>
  <si>
    <r>
      <rPr>
        <b/>
        <sz val="11"/>
        <color theme="1"/>
        <rFont val="Calibri"/>
        <family val="2"/>
        <scheme val="minor"/>
      </rPr>
      <t>Information Required for International Non-Employees Entering Canada:</t>
    </r>
    <r>
      <rPr>
        <sz val="11"/>
        <color theme="1"/>
        <rFont val="Calibri"/>
        <family val="2"/>
        <scheme val="minor"/>
      </rPr>
      <t xml:space="preserve"> If the Claimant is an international non-employee entering Canada, date of birth, social security number (or equivalent), and home mailing address must be provided to UPEI Procurement and Payment Services.</t>
    </r>
  </si>
  <si>
    <t>Travel Claim Form - Travel Within Canada</t>
  </si>
  <si>
    <r>
      <rPr>
        <b/>
        <sz val="11"/>
        <color theme="1"/>
        <rFont val="Calibri"/>
        <family val="2"/>
        <scheme val="minor"/>
      </rPr>
      <t>Travel Claim Form:</t>
    </r>
    <r>
      <rPr>
        <sz val="11"/>
        <color theme="1"/>
        <rFont val="Calibri"/>
        <family val="2"/>
        <scheme val="minor"/>
      </rPr>
      <t xml:space="preserve"> A Travel Claim Form must be completed by individuals to request travel expense reimbursement and to report total travel costs, including expenses paid via Corporate Credit Card or University purchase order.  It is necessary for Travel Claim Forms to be complete and accurate, as this information will be used to populate our website for publicly reported travel for UPEI employees.</t>
    </r>
  </si>
  <si>
    <r>
      <rPr>
        <b/>
        <sz val="11"/>
        <color theme="1"/>
        <rFont val="Calibri"/>
        <family val="2"/>
        <scheme val="minor"/>
      </rPr>
      <t>Claimant and Travel Details</t>
    </r>
    <r>
      <rPr>
        <sz val="11"/>
        <color theme="1"/>
        <rFont val="Calibri"/>
        <family val="2"/>
        <scheme val="minor"/>
      </rPr>
      <t>: Please provide the claimant, travel, and account information required at the top of the Travel Claim Form.  For research accounts, please provide the Project ID in addition to the Account #.</t>
    </r>
  </si>
  <si>
    <r>
      <t>Claimant and One-over-one Authorization:</t>
    </r>
    <r>
      <rPr>
        <sz val="11"/>
        <color theme="1"/>
        <rFont val="Calibri"/>
        <family val="2"/>
        <scheme val="minor"/>
      </rPr>
      <t xml:space="preserve"> It is the responsibility of the Claimant and the One-over-One Authorizer to ensure the Travel Claim Form is accurate and complete with required receipts.</t>
    </r>
  </si>
  <si>
    <t>Payment Services will begin to complete the payment process upon receipt of the scanned Travel Claim Form and supporting documentation.</t>
  </si>
  <si>
    <t>Instructions for Preparation of Travel Claim Form</t>
  </si>
  <si>
    <r>
      <rPr>
        <b/>
        <sz val="11"/>
        <color theme="1"/>
        <rFont val="Calibri"/>
        <family val="2"/>
        <scheme val="minor"/>
      </rPr>
      <t>Per Diem:</t>
    </r>
    <r>
      <rPr>
        <sz val="11"/>
        <color theme="1"/>
        <rFont val="Calibri"/>
        <family val="2"/>
        <scheme val="minor"/>
      </rPr>
      <t xml:space="preserve"> Please enter the number of meals/days claimed and the rate per meal/day.  Per Diem allowances for travel within Canada are Breakfast $12, Lunch $18, Dinner $25, and Full Day $55 CDN.  For travel to Northern Canada (Yukon, Nunavut and Northwest Territories) the Per Diem rates are Breakast $20, Lunch $35, Dinner $45, and Full Day $100 CDN</t>
    </r>
  </si>
  <si>
    <r>
      <rPr>
        <b/>
        <sz val="11"/>
        <color theme="1"/>
        <rFont val="Calibri"/>
        <family val="2"/>
        <scheme val="minor"/>
      </rPr>
      <t>Accommodations:</t>
    </r>
    <r>
      <rPr>
        <sz val="11"/>
        <color theme="1"/>
        <rFont val="Calibri"/>
        <family val="2"/>
        <scheme val="minor"/>
      </rPr>
      <t xml:space="preserve"> Include costs for hotels and amounts claimed for private accommodations. The rate for private accommodations is a maximum of $30 CDN per night for actual costs incurred or paid (no receipts necessary).  Please provide the pre-tax sub-total and applicable HST / GST paid for reimbursable expenses.  If any accommodation costs were paid via purchase order or corporate credit card, please indicate these amounts separately in the columns provided.</t>
    </r>
  </si>
  <si>
    <t>(A)</t>
  </si>
  <si>
    <t>(B)</t>
  </si>
  <si>
    <r>
      <rPr>
        <b/>
        <sz val="11"/>
        <color theme="1"/>
        <rFont val="Calibri"/>
        <family val="2"/>
        <scheme val="minor"/>
      </rPr>
      <t>Submitting a Request for Payment (Voucher):</t>
    </r>
    <r>
      <rPr>
        <sz val="11"/>
        <color theme="1"/>
        <rFont val="Calibri"/>
        <family val="2"/>
        <scheme val="minor"/>
      </rPr>
      <t xml:space="preserve"> Requests for travel expense payment must be submitted to Procurement and Payment Services via Request a Payment at myUPEI.  For instructions on how to Request a Payment at myUPEI, please refer to UPEI's Travel Expense Procedures at: http://www.upei.ca/policy/adm/fin/fin/0001</t>
    </r>
  </si>
  <si>
    <r>
      <rPr>
        <b/>
        <sz val="11"/>
        <color theme="1"/>
        <rFont val="Calibri"/>
        <family val="2"/>
        <scheme val="minor"/>
      </rPr>
      <t xml:space="preserve">Travel Advance: </t>
    </r>
    <r>
      <rPr>
        <sz val="11"/>
        <color theme="1"/>
        <rFont val="Calibri"/>
        <family val="2"/>
        <scheme val="minor"/>
      </rPr>
      <t>Please deduct travel advance amounts from your claim by entering the advance amount in cell H45.</t>
    </r>
  </si>
  <si>
    <t xml:space="preserve">    Project ID</t>
  </si>
  <si>
    <t>Amount</t>
  </si>
  <si>
    <t xml:space="preserve"> Account #</t>
  </si>
  <si>
    <t>Corporate         Credit Card</t>
  </si>
  <si>
    <t>15)</t>
  </si>
  <si>
    <r>
      <rPr>
        <b/>
        <sz val="11"/>
        <color theme="1"/>
        <rFont val="Calibri"/>
        <family val="2"/>
        <scheme val="minor"/>
      </rPr>
      <t>Cost Sharing:</t>
    </r>
    <r>
      <rPr>
        <sz val="11"/>
        <color theme="1"/>
        <rFont val="Calibri"/>
        <family val="2"/>
        <scheme val="minor"/>
      </rPr>
      <t xml:space="preserve"> To allocate charges between two or more </t>
    </r>
    <r>
      <rPr>
        <u/>
        <sz val="11"/>
        <color theme="1"/>
        <rFont val="Calibri"/>
        <family val="2"/>
        <scheme val="minor"/>
      </rPr>
      <t>operating (departmental accounts)</t>
    </r>
    <r>
      <rPr>
        <sz val="11"/>
        <color theme="1"/>
        <rFont val="Calibri"/>
        <family val="2"/>
        <scheme val="minor"/>
      </rPr>
      <t>, please charge the travel claim cost to the traveller's departmental account, and budget change request(s) should be submitted to account for other departments that are contributing to travel costs.  For cost sharing that involves externally funded accounts (I.e. research, special purpose), please indicate directly on the form the accounts that are cost sharing.</t>
    </r>
  </si>
  <si>
    <t>M123456</t>
  </si>
  <si>
    <t>60-1-10-123456-789654</t>
  </si>
  <si>
    <t>60-1-10-987654-123456</t>
  </si>
  <si>
    <t>Other Travel (I.e. Conference Registration)</t>
  </si>
  <si>
    <r>
      <t xml:space="preserve">Complete Travel Claim Forms in Excel: </t>
    </r>
    <r>
      <rPr>
        <sz val="11"/>
        <color theme="1"/>
        <rFont val="Calibri"/>
        <family val="2"/>
        <scheme val="minor"/>
      </rPr>
      <t>Template is formula driven and should be completed in Excel. If a field (I.e. GST/HST) within a row you are working in is not applicable or the amount is zero, please either leave it blank or enter "0" rather than entering "N/A" as this will affect the formulas.</t>
    </r>
  </si>
  <si>
    <t>Travel Details (Include Supplier Name)</t>
  </si>
  <si>
    <r>
      <rPr>
        <b/>
        <sz val="11"/>
        <color theme="1"/>
        <rFont val="Calibri"/>
        <family val="2"/>
        <scheme val="minor"/>
      </rPr>
      <t xml:space="preserve">Submitting your Travel Claim Form: </t>
    </r>
    <r>
      <rPr>
        <sz val="11"/>
        <color theme="1"/>
        <rFont val="Calibri"/>
        <family val="2"/>
        <scheme val="minor"/>
      </rPr>
      <t>Travel Claim Forms, supporting documentation, and receipts must be forwarded to Procurement and Payment Services via email to invoices@upei.ca.  Please ensure you reference the myUPEI voucher number in the subject line of your email (e.g. Voucher 1).</t>
    </r>
  </si>
  <si>
    <t>Employee ID</t>
  </si>
  <si>
    <t xml:space="preserve">  Student ID</t>
  </si>
  <si>
    <t>Travel Report and Claim - Travel Within Canada</t>
  </si>
  <si>
    <t>Traveler's Signature: ……………………………………………………………</t>
  </si>
  <si>
    <t>Traveler</t>
  </si>
  <si>
    <t>I certify the above is in compliance with UPEI's Travel Expenses Policy and is a correct statement of expenses incurred on University business and will not be reimbursed from another source:</t>
  </si>
  <si>
    <t>Date: ……………………….</t>
  </si>
  <si>
    <t>PREVENT DELAY - FOLLOW THE PROCEDURES:</t>
  </si>
  <si>
    <t>Travel Report Summary</t>
  </si>
  <si>
    <t>Voucher #</t>
  </si>
  <si>
    <t>Click here for complete Travel Expense Procedures</t>
  </si>
  <si>
    <t xml:space="preserve">    2.  Login to myUPEI and Complete "Request a Payment".</t>
  </si>
  <si>
    <t xml:space="preserve">    3.  Enter voucher number from "Request a Payment", scan along with all receipts to: invoices@upei.ca</t>
  </si>
  <si>
    <t>To submit this "Travel Report and Claim" for payment:</t>
  </si>
  <si>
    <t xml:space="preserve">    1.  Complete form, print, sign, obtain One-Over-One Authority's signature.</t>
  </si>
  <si>
    <t>Information Required for Travelers who are  Non-Residents of Canada:</t>
  </si>
  <si>
    <t>One-Over-One Authority Printed Name: ……………………………..………</t>
  </si>
  <si>
    <t>One-Over-One Authority Signature: ………………………..….………………</t>
  </si>
  <si>
    <t>Other Persons Travelling: ________________________________________________________________________________________________________________</t>
  </si>
  <si>
    <t xml:space="preserve">Meals and Incidential Expense Per Diem </t>
  </si>
  <si>
    <t>Partial Day</t>
  </si>
  <si>
    <t># Days</t>
  </si>
  <si>
    <t>Comments:</t>
  </si>
  <si>
    <t>University Vehicle</t>
  </si>
  <si>
    <t>Subtotal Travel Expenditures (Excl. University Vehicle Use)</t>
  </si>
  <si>
    <t>**Report # km driven for reporting purposes only</t>
  </si>
  <si>
    <t>Protection of Privacy - The personal information requested on this form is collected under the authority of Section 31(c) of the PEI Freedom of Information and Protection of Privacy Act and will be protected under Part 2 of that Act. It will be used for the purpose of reconciling and reimbursing travel claims. Direct any questions about this collection to Financial Services, University of Prince Edward Island, 550 University Avenue, Charlottetown PE C1A 4P3 (902)566-6000.</t>
  </si>
  <si>
    <t>Temporary Mileage rate of $.60 per km effective for travel on or after May 15th,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</si>
</sst>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4"/>
      <color theme="1"/>
      <name val="Calibri"/>
      <family val="2"/>
      <scheme val="minor"/>
    </font>
    <font>
      <b/>
      <sz val="11"/>
      <color theme="1"/>
      <name val="Calibri"/>
      <family val="2"/>
      <scheme val="minor"/>
    </font>
    <font>
      <u val="singleAccounting"/>
      <sz val="11"/>
      <color theme="1"/>
      <name val="Calibri"/>
      <family val="2"/>
      <scheme val="minor"/>
    </font>
    <font>
      <b/>
      <u/>
      <sz val="18"/>
      <name val="Arial Narrow"/>
      <family val="2"/>
    </font>
    <font>
      <b/>
      <sz val="11"/>
      <color theme="1"/>
      <name val="Arial Narrow"/>
      <family val="2"/>
    </font>
    <font>
      <sz val="11"/>
      <color theme="1"/>
      <name val="Arial Narrow"/>
      <family val="2"/>
    </font>
    <font>
      <sz val="11"/>
      <name val="Arial Narrow"/>
      <family val="2"/>
    </font>
    <font>
      <b/>
      <u val="singleAccounting"/>
      <sz val="11"/>
      <color theme="1"/>
      <name val="Calibri"/>
      <family val="2"/>
      <scheme val="minor"/>
    </font>
    <font>
      <b/>
      <u/>
      <sz val="11"/>
      <color theme="1"/>
      <name val="Arial Narrow"/>
      <family val="2"/>
    </font>
    <font>
      <b/>
      <sz val="23"/>
      <color theme="1"/>
      <name val="Arial Narrow"/>
      <family val="2"/>
    </font>
    <font>
      <u/>
      <sz val="11"/>
      <color theme="1"/>
      <name val="Calibri"/>
      <family val="2"/>
      <scheme val="minor"/>
    </font>
    <font>
      <sz val="9"/>
      <color indexed="81"/>
      <name val="Tahoma"/>
      <family val="2"/>
    </font>
    <font>
      <b/>
      <sz val="9"/>
      <color indexed="81"/>
      <name val="Tahoma"/>
      <family val="2"/>
    </font>
    <font>
      <sz val="10"/>
      <color indexed="81"/>
      <name val="Tahoma"/>
      <family val="2"/>
    </font>
    <font>
      <b/>
      <sz val="10"/>
      <color indexed="81"/>
      <name val="Tahoma"/>
      <family val="2"/>
    </font>
    <font>
      <b/>
      <sz val="11"/>
      <name val="Arial Narrow"/>
      <family val="2"/>
    </font>
    <font>
      <u/>
      <sz val="11"/>
      <color theme="10"/>
      <name val="Calibri"/>
      <family val="2"/>
      <scheme val="minor"/>
    </font>
    <font>
      <b/>
      <i/>
      <sz val="11"/>
      <color theme="1"/>
      <name val="Calibri"/>
      <family val="2"/>
      <scheme val="minor"/>
    </font>
    <font>
      <i/>
      <sz val="11"/>
      <color theme="1"/>
      <name val="Calibri"/>
      <family val="2"/>
      <scheme val="minor"/>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66FF66"/>
      </left>
      <right style="thick">
        <color rgb="FF66FF66"/>
      </right>
      <top style="thick">
        <color rgb="FF66FF66"/>
      </top>
      <bottom style="thick">
        <color rgb="FF66FF66"/>
      </bottom>
      <diagonal/>
    </border>
    <border>
      <left style="thick">
        <color rgb="FF66FF66"/>
      </left>
      <right/>
      <top style="thick">
        <color rgb="FF66FF66"/>
      </top>
      <bottom style="thick">
        <color rgb="FF66FF66"/>
      </bottom>
      <diagonal/>
    </border>
    <border>
      <left/>
      <right/>
      <top style="thick">
        <color rgb="FF66FF66"/>
      </top>
      <bottom style="thick">
        <color rgb="FF66FF66"/>
      </bottom>
      <diagonal/>
    </border>
    <border>
      <left/>
      <right style="thick">
        <color rgb="FF66FF66"/>
      </right>
      <top style="thick">
        <color rgb="FF66FF66"/>
      </top>
      <bottom style="thick">
        <color rgb="FF66FF66"/>
      </bottom>
      <diagonal/>
    </border>
    <border>
      <left/>
      <right/>
      <top/>
      <bottom style="thick">
        <color rgb="FF66FF66"/>
      </bottom>
      <diagonal/>
    </border>
    <border>
      <left style="thick">
        <color rgb="FF66FF66"/>
      </left>
      <right/>
      <top/>
      <bottom style="thick">
        <color rgb="FF66FF66"/>
      </bottom>
      <diagonal/>
    </border>
    <border>
      <left/>
      <right style="thick">
        <color rgb="FF66FF66"/>
      </right>
      <top/>
      <bottom style="thick">
        <color rgb="FF66FF66"/>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240">
    <xf numFmtId="0" fontId="0" fillId="0" borderId="0" xfId="0"/>
    <xf numFmtId="0" fontId="7" fillId="2" borderId="0" xfId="0" applyFont="1" applyFill="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4" fillId="2" borderId="0" xfId="0" applyFont="1" applyFill="1" applyAlignment="1">
      <alignment horizontal="left"/>
    </xf>
    <xf numFmtId="0" fontId="0" fillId="2" borderId="0" xfId="0" applyFill="1" applyProtection="1">
      <protection locked="0"/>
    </xf>
    <xf numFmtId="0" fontId="0" fillId="0" borderId="0" xfId="0" applyProtection="1">
      <protection locked="0"/>
    </xf>
    <xf numFmtId="0" fontId="0" fillId="2" borderId="0" xfId="0" applyFill="1" applyAlignment="1" applyProtection="1">
      <alignment horizontal="left"/>
      <protection locked="0"/>
    </xf>
    <xf numFmtId="0" fontId="6" fillId="2" borderId="0" xfId="0" applyFont="1" applyFill="1" applyAlignment="1" applyProtection="1">
      <alignment horizontal="left"/>
      <protection locked="0"/>
    </xf>
    <xf numFmtId="0" fontId="6" fillId="2" borderId="0" xfId="0" applyFont="1" applyFill="1" applyProtection="1">
      <protection locked="0"/>
    </xf>
    <xf numFmtId="0" fontId="6" fillId="2" borderId="5" xfId="0" applyFont="1" applyFill="1" applyBorder="1" applyAlignment="1" applyProtection="1">
      <alignment horizontal="center"/>
      <protection locked="0"/>
    </xf>
    <xf numFmtId="0" fontId="2" fillId="2" borderId="0" xfId="0" applyFont="1" applyFill="1" applyAlignment="1" applyProtection="1">
      <alignment horizontal="left"/>
      <protection locked="0"/>
    </xf>
    <xf numFmtId="15" fontId="0" fillId="2" borderId="0" xfId="0" applyNumberFormat="1" applyFill="1" applyAlignment="1" applyProtection="1">
      <alignment horizontal="left"/>
      <protection locked="0"/>
    </xf>
    <xf numFmtId="4" fontId="0" fillId="2" borderId="1" xfId="0" applyNumberFormat="1" applyFill="1" applyBorder="1" applyAlignment="1" applyProtection="1">
      <alignment horizontal="center"/>
      <protection locked="0"/>
    </xf>
    <xf numFmtId="0" fontId="2" fillId="2" borderId="0" xfId="0" applyFont="1" applyFill="1" applyAlignment="1" applyProtection="1">
      <alignment horizontal="center" wrapText="1"/>
      <protection locked="0"/>
    </xf>
    <xf numFmtId="4" fontId="2" fillId="2" borderId="0" xfId="0" applyNumberFormat="1" applyFont="1" applyFill="1" applyAlignment="1" applyProtection="1">
      <alignment horizontal="center"/>
      <protection locked="0"/>
    </xf>
    <xf numFmtId="0" fontId="0" fillId="2" borderId="0" xfId="0" applyFill="1" applyAlignment="1" applyProtection="1">
      <alignment horizontal="center" wrapText="1"/>
      <protection locked="0"/>
    </xf>
    <xf numFmtId="0" fontId="0" fillId="0" borderId="1" xfId="0" applyBorder="1" applyAlignment="1" applyProtection="1">
      <alignment horizontal="center"/>
      <protection locked="0"/>
    </xf>
    <xf numFmtId="4" fontId="0" fillId="2" borderId="0" xfId="0" applyNumberFormat="1" applyFill="1" applyAlignment="1" applyProtection="1">
      <alignment horizontal="center"/>
      <protection locked="0"/>
    </xf>
    <xf numFmtId="0" fontId="7" fillId="2" borderId="0" xfId="0" applyFont="1" applyFill="1" applyAlignment="1" applyProtection="1">
      <alignment horizontal="left"/>
      <protection locked="0"/>
    </xf>
    <xf numFmtId="4" fontId="3" fillId="2" borderId="0" xfId="0" applyNumberFormat="1" applyFont="1" applyFill="1" applyAlignment="1" applyProtection="1">
      <alignment horizontal="center"/>
      <protection locked="0"/>
    </xf>
    <xf numFmtId="0" fontId="6" fillId="2" borderId="10" xfId="0" applyFont="1" applyFill="1" applyBorder="1" applyProtection="1">
      <protection locked="0"/>
    </xf>
    <xf numFmtId="0" fontId="6" fillId="2" borderId="0" xfId="0" applyFont="1" applyFill="1" applyAlignment="1" applyProtection="1">
      <alignment horizontal="right"/>
      <protection locked="0"/>
    </xf>
    <xf numFmtId="39" fontId="0" fillId="2" borderId="0" xfId="0" applyNumberFormat="1" applyFill="1" applyAlignment="1" applyProtection="1">
      <alignment horizontal="center"/>
      <protection locked="0"/>
    </xf>
    <xf numFmtId="0" fontId="6" fillId="2" borderId="5" xfId="0" applyFont="1" applyFill="1" applyBorder="1" applyProtection="1">
      <protection locked="0"/>
    </xf>
    <xf numFmtId="0" fontId="6" fillId="2" borderId="12" xfId="0" applyFont="1" applyFill="1" applyBorder="1" applyProtection="1">
      <protection locked="0"/>
    </xf>
    <xf numFmtId="0" fontId="2" fillId="2" borderId="0" xfId="0" applyFont="1" applyFill="1" applyProtection="1">
      <protection locked="0"/>
    </xf>
    <xf numFmtId="0" fontId="0" fillId="2" borderId="0" xfId="0" applyFill="1"/>
    <xf numFmtId="0" fontId="1" fillId="2" borderId="0" xfId="0" applyFont="1" applyFill="1"/>
    <xf numFmtId="0" fontId="6" fillId="2" borderId="0" xfId="0" applyFont="1" applyFill="1" applyAlignment="1">
      <alignment horizontal="left"/>
    </xf>
    <xf numFmtId="0" fontId="0" fillId="2" borderId="0" xfId="0" applyFill="1" applyAlignment="1">
      <alignment horizontal="left"/>
    </xf>
    <xf numFmtId="0" fontId="5" fillId="2" borderId="0" xfId="0" applyFont="1" applyFill="1"/>
    <xf numFmtId="0" fontId="6" fillId="2" borderId="0" xfId="0" applyFont="1" applyFill="1" applyAlignment="1">
      <alignment wrapText="1"/>
    </xf>
    <xf numFmtId="4" fontId="2" fillId="3" borderId="4" xfId="0" applyNumberFormat="1" applyFont="1" applyFill="1" applyBorder="1" applyAlignment="1">
      <alignment horizontal="center" wrapText="1"/>
    </xf>
    <xf numFmtId="4" fontId="0" fillId="2" borderId="1" xfId="0" applyNumberFormat="1" applyFill="1" applyBorder="1" applyAlignment="1">
      <alignment horizontal="center"/>
    </xf>
    <xf numFmtId="4" fontId="0" fillId="0" borderId="1" xfId="0" applyNumberFormat="1" applyBorder="1" applyAlignment="1">
      <alignment horizontal="center"/>
    </xf>
    <xf numFmtId="4" fontId="0" fillId="3" borderId="1" xfId="0" applyNumberFormat="1" applyFill="1" applyBorder="1" applyAlignment="1">
      <alignment horizontal="center"/>
    </xf>
    <xf numFmtId="0" fontId="6" fillId="2" borderId="9" xfId="0" applyFont="1" applyFill="1" applyBorder="1"/>
    <xf numFmtId="0" fontId="6" fillId="2" borderId="0" xfId="0" applyFont="1" applyFill="1"/>
    <xf numFmtId="0" fontId="6" fillId="2" borderId="10" xfId="0" applyFont="1" applyFill="1" applyBorder="1"/>
    <xf numFmtId="0" fontId="6" fillId="2" borderId="11" xfId="0" applyFont="1" applyFill="1" applyBorder="1"/>
    <xf numFmtId="0" fontId="6" fillId="2" borderId="5" xfId="0" applyFont="1" applyFill="1" applyBorder="1"/>
    <xf numFmtId="4" fontId="5" fillId="2" borderId="7" xfId="0" applyNumberFormat="1" applyFont="1" applyFill="1" applyBorder="1" applyAlignment="1">
      <alignment vertical="center"/>
    </xf>
    <xf numFmtId="4" fontId="5" fillId="2" borderId="6" xfId="0" applyNumberFormat="1" applyFont="1" applyFill="1" applyBorder="1" applyAlignment="1">
      <alignment vertical="center"/>
    </xf>
    <xf numFmtId="0" fontId="6" fillId="2" borderId="9" xfId="0" applyFont="1" applyFill="1" applyBorder="1" applyAlignment="1">
      <alignment vertical="center"/>
    </xf>
    <xf numFmtId="0" fontId="6" fillId="2" borderId="0" xfId="0" applyFont="1" applyFill="1" applyAlignment="1">
      <alignment vertical="center"/>
    </xf>
    <xf numFmtId="4" fontId="8" fillId="2" borderId="8" xfId="0" applyNumberFormat="1" applyFont="1" applyFill="1" applyBorder="1" applyAlignment="1">
      <alignment horizontal="center" vertical="center"/>
    </xf>
    <xf numFmtId="4" fontId="0" fillId="2" borderId="10" xfId="0" applyNumberFormat="1" applyFill="1" applyBorder="1" applyAlignment="1">
      <alignment horizontal="center" vertical="center"/>
    </xf>
    <xf numFmtId="39" fontId="3" fillId="2" borderId="10" xfId="0" applyNumberFormat="1" applyFont="1" applyFill="1" applyBorder="1" applyAlignment="1">
      <alignment horizontal="center" vertical="center"/>
    </xf>
    <xf numFmtId="39" fontId="0" fillId="2" borderId="10" xfId="0" applyNumberFormat="1" applyFill="1" applyBorder="1" applyAlignment="1">
      <alignment horizontal="center" vertical="center"/>
    </xf>
    <xf numFmtId="0" fontId="0" fillId="2" borderId="12" xfId="0" applyFill="1" applyBorder="1"/>
    <xf numFmtId="0" fontId="2" fillId="2" borderId="7" xfId="0" applyFont="1" applyFill="1" applyBorder="1"/>
    <xf numFmtId="0" fontId="0" fillId="2" borderId="6" xfId="0" applyFill="1" applyBorder="1"/>
    <xf numFmtId="0" fontId="0" fillId="2" borderId="8" xfId="0" applyFill="1" applyBorder="1"/>
    <xf numFmtId="0" fontId="0" fillId="2" borderId="9" xfId="0" applyFill="1" applyBorder="1"/>
    <xf numFmtId="0" fontId="0" fillId="2" borderId="11" xfId="0" applyFill="1" applyBorder="1"/>
    <xf numFmtId="0" fontId="0" fillId="2" borderId="5" xfId="0" applyFill="1" applyBorder="1"/>
    <xf numFmtId="0" fontId="5" fillId="3" borderId="1" xfId="0" applyFont="1" applyFill="1" applyBorder="1"/>
    <xf numFmtId="3" fontId="0" fillId="3" borderId="1"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wrapText="1"/>
    </xf>
    <xf numFmtId="0" fontId="2" fillId="2" borderId="0" xfId="0" applyFont="1" applyFill="1" applyAlignment="1">
      <alignment wrapText="1"/>
    </xf>
    <xf numFmtId="0" fontId="2" fillId="2" borderId="0" xfId="0" applyFont="1" applyFill="1" applyAlignment="1">
      <alignment horizontal="left" wrapText="1"/>
    </xf>
    <xf numFmtId="0" fontId="0" fillId="0" borderId="0" xfId="0" applyAlignment="1">
      <alignment horizontal="left"/>
    </xf>
    <xf numFmtId="0" fontId="0" fillId="2" borderId="0" xfId="0" applyFill="1" applyAlignment="1" applyProtection="1">
      <alignment horizontal="center"/>
      <protection locked="0"/>
    </xf>
    <xf numFmtId="4" fontId="2" fillId="3" borderId="3" xfId="0" applyNumberFormat="1" applyFont="1" applyFill="1" applyBorder="1" applyAlignment="1">
      <alignment horizontal="center" wrapText="1"/>
    </xf>
    <xf numFmtId="0" fontId="5" fillId="3" borderId="2" xfId="0" applyFont="1" applyFill="1" applyBorder="1" applyAlignment="1">
      <alignment wrapText="1"/>
    </xf>
    <xf numFmtId="0" fontId="5" fillId="3" borderId="3" xfId="0" applyFont="1" applyFill="1" applyBorder="1" applyAlignment="1">
      <alignment wrapText="1"/>
    </xf>
    <xf numFmtId="4" fontId="2" fillId="2" borderId="1" xfId="0" applyNumberFormat="1" applyFont="1" applyFill="1" applyBorder="1" applyAlignment="1">
      <alignment horizontal="center"/>
    </xf>
    <xf numFmtId="0" fontId="5" fillId="3" borderId="1" xfId="0" applyFont="1" applyFill="1" applyBorder="1" applyAlignment="1">
      <alignment horizontal="center" wrapText="1"/>
    </xf>
    <xf numFmtId="0" fontId="5" fillId="3" borderId="1" xfId="0" applyFont="1" applyFill="1" applyBorder="1" applyAlignment="1">
      <alignment horizontal="center"/>
    </xf>
    <xf numFmtId="2" fontId="6" fillId="2" borderId="5" xfId="0" applyNumberFormat="1" applyFont="1" applyFill="1" applyBorder="1" applyAlignment="1" applyProtection="1">
      <alignment horizontal="left"/>
      <protection locked="0"/>
    </xf>
    <xf numFmtId="4" fontId="0" fillId="2" borderId="15" xfId="0" applyNumberFormat="1" applyFill="1" applyBorder="1" applyAlignment="1" applyProtection="1">
      <alignment horizontal="center"/>
      <protection locked="0"/>
    </xf>
    <xf numFmtId="4" fontId="0" fillId="2" borderId="12" xfId="0" applyNumberFormat="1" applyFill="1" applyBorder="1" applyAlignment="1" applyProtection="1">
      <alignment horizontal="center"/>
      <protection locked="0"/>
    </xf>
    <xf numFmtId="4" fontId="0" fillId="2" borderId="14" xfId="0" applyNumberFormat="1" applyFill="1" applyBorder="1" applyAlignment="1" applyProtection="1">
      <alignment horizontal="center"/>
      <protection locked="0"/>
    </xf>
    <xf numFmtId="4" fontId="0" fillId="2" borderId="8" xfId="0" applyNumberFormat="1" applyFill="1" applyBorder="1" applyAlignment="1" applyProtection="1">
      <alignment horizontal="center"/>
      <protection locked="0"/>
    </xf>
    <xf numFmtId="4" fontId="0" fillId="2" borderId="13" xfId="0" applyNumberFormat="1" applyFill="1" applyBorder="1" applyAlignment="1" applyProtection="1">
      <alignment horizontal="center"/>
      <protection locked="0"/>
    </xf>
    <xf numFmtId="4" fontId="0" fillId="0" borderId="15" xfId="0" applyNumberFormat="1" applyBorder="1" applyAlignment="1" applyProtection="1">
      <alignment horizontal="center"/>
      <protection locked="0"/>
    </xf>
    <xf numFmtId="4" fontId="0" fillId="0" borderId="12" xfId="0" applyNumberFormat="1" applyBorder="1" applyAlignment="1" applyProtection="1">
      <alignment horizontal="center"/>
      <protection locked="0"/>
    </xf>
    <xf numFmtId="4" fontId="0" fillId="0" borderId="14" xfId="0" applyNumberFormat="1" applyBorder="1" applyAlignment="1" applyProtection="1">
      <alignment horizontal="center"/>
      <protection locked="0"/>
    </xf>
    <xf numFmtId="0" fontId="0" fillId="0" borderId="15" xfId="0" applyBorder="1" applyAlignment="1" applyProtection="1">
      <alignment horizontal="center"/>
      <protection locked="0"/>
    </xf>
    <xf numFmtId="4" fontId="0" fillId="2" borderId="15" xfId="0" applyNumberFormat="1" applyFill="1" applyBorder="1" applyAlignment="1" applyProtection="1">
      <alignment horizontal="center" vertical="center"/>
      <protection locked="0"/>
    </xf>
    <xf numFmtId="4" fontId="0" fillId="2" borderId="2" xfId="0" applyNumberFormat="1" applyFill="1" applyBorder="1" applyAlignment="1">
      <alignment horizontal="center"/>
    </xf>
    <xf numFmtId="0" fontId="6" fillId="2" borderId="15" xfId="0" applyFont="1" applyFill="1" applyBorder="1" applyAlignment="1" applyProtection="1">
      <alignment horizontal="center"/>
      <protection locked="0"/>
    </xf>
    <xf numFmtId="2" fontId="6" fillId="2" borderId="15" xfId="0" applyNumberFormat="1" applyFont="1" applyFill="1" applyBorder="1" applyAlignment="1" applyProtection="1">
      <alignment horizontal="center"/>
      <protection locked="0"/>
    </xf>
    <xf numFmtId="0" fontId="5" fillId="3" borderId="2" xfId="0" applyFont="1" applyFill="1" applyBorder="1"/>
    <xf numFmtId="0" fontId="5" fillId="3" borderId="25" xfId="0" applyFont="1" applyFill="1" applyBorder="1"/>
    <xf numFmtId="0" fontId="5" fillId="3" borderId="26" xfId="0" applyFont="1" applyFill="1" applyBorder="1" applyAlignment="1">
      <alignment horizontal="right"/>
    </xf>
    <xf numFmtId="3" fontId="0" fillId="3" borderId="27" xfId="0" applyNumberFormat="1" applyFill="1" applyBorder="1" applyAlignment="1">
      <alignment horizontal="center"/>
    </xf>
    <xf numFmtId="3" fontId="0" fillId="3" borderId="30" xfId="0" applyNumberFormat="1" applyFill="1" applyBorder="1" applyAlignment="1">
      <alignment horizontal="center"/>
    </xf>
    <xf numFmtId="0" fontId="6" fillId="2" borderId="0" xfId="0" applyFont="1" applyFill="1" applyAlignment="1" applyProtection="1">
      <alignment horizontal="right" wrapText="1"/>
      <protection locked="0"/>
    </xf>
    <xf numFmtId="0" fontId="0" fillId="2" borderId="31" xfId="0" applyFill="1" applyBorder="1"/>
    <xf numFmtId="0" fontId="0" fillId="2" borderId="32" xfId="0" applyFill="1" applyBorder="1"/>
    <xf numFmtId="0" fontId="18" fillId="0" borderId="32" xfId="0" applyFont="1" applyBorder="1" applyAlignment="1" applyProtection="1">
      <alignment horizontal="right"/>
      <protection locked="0"/>
    </xf>
    <xf numFmtId="0" fontId="1" fillId="2" borderId="32" xfId="0" applyFont="1" applyFill="1" applyBorder="1"/>
    <xf numFmtId="0" fontId="0" fillId="0" borderId="9" xfId="0" applyBorder="1" applyProtection="1">
      <protection locked="0"/>
    </xf>
    <xf numFmtId="4" fontId="5" fillId="2" borderId="39" xfId="0" applyNumberFormat="1" applyFont="1" applyFill="1" applyBorder="1" applyAlignment="1">
      <alignment vertical="center"/>
    </xf>
    <xf numFmtId="4" fontId="3" fillId="2" borderId="40" xfId="0" applyNumberFormat="1" applyFont="1" applyFill="1" applyBorder="1" applyAlignment="1" applyProtection="1">
      <alignment horizontal="center"/>
      <protection locked="0"/>
    </xf>
    <xf numFmtId="0" fontId="0" fillId="2" borderId="40" xfId="0" applyFill="1" applyBorder="1" applyProtection="1">
      <protection locked="0"/>
    </xf>
    <xf numFmtId="4" fontId="8" fillId="2" borderId="41" xfId="0" applyNumberFormat="1" applyFont="1" applyFill="1" applyBorder="1" applyAlignment="1">
      <alignment horizontal="center" vertical="center"/>
    </xf>
    <xf numFmtId="0" fontId="6" fillId="2" borderId="34" xfId="0" applyFont="1" applyFill="1" applyBorder="1" applyAlignment="1">
      <alignment vertical="center"/>
    </xf>
    <xf numFmtId="4" fontId="0" fillId="2" borderId="37" xfId="0" applyNumberFormat="1" applyFill="1" applyBorder="1" applyAlignment="1" applyProtection="1">
      <alignment horizontal="center" vertical="center"/>
      <protection locked="0"/>
    </xf>
    <xf numFmtId="4" fontId="0" fillId="2" borderId="37" xfId="0" applyNumberFormat="1" applyFill="1" applyBorder="1" applyAlignment="1">
      <alignment horizontal="center" vertical="center"/>
    </xf>
    <xf numFmtId="39" fontId="3" fillId="2" borderId="37" xfId="0" applyNumberFormat="1" applyFont="1" applyFill="1" applyBorder="1" applyAlignment="1">
      <alignment horizontal="center" vertical="center"/>
    </xf>
    <xf numFmtId="39" fontId="0" fillId="2" borderId="37" xfId="0" applyNumberFormat="1" applyFill="1" applyBorder="1" applyAlignment="1">
      <alignment horizontal="center" vertical="center"/>
    </xf>
    <xf numFmtId="0" fontId="0" fillId="2" borderId="5" xfId="0" applyFill="1" applyBorder="1" applyProtection="1">
      <protection locked="0"/>
    </xf>
    <xf numFmtId="4" fontId="5" fillId="2" borderId="37" xfId="0" applyNumberFormat="1" applyFont="1" applyFill="1" applyBorder="1" applyAlignment="1">
      <alignment vertical="center"/>
    </xf>
    <xf numFmtId="0" fontId="6" fillId="2" borderId="37" xfId="0" applyFont="1" applyFill="1" applyBorder="1" applyAlignment="1">
      <alignment vertical="center"/>
    </xf>
    <xf numFmtId="0" fontId="6" fillId="2" borderId="42" xfId="0" applyFont="1" applyFill="1" applyBorder="1"/>
    <xf numFmtId="0" fontId="0" fillId="2" borderId="43" xfId="0" applyFill="1" applyBorder="1"/>
    <xf numFmtId="0" fontId="0" fillId="2" borderId="34" xfId="0" applyFill="1" applyBorder="1"/>
    <xf numFmtId="0" fontId="0" fillId="2" borderId="35" xfId="0" applyFill="1" applyBorder="1"/>
    <xf numFmtId="0" fontId="0" fillId="2" borderId="36" xfId="0" applyFill="1" applyBorder="1"/>
    <xf numFmtId="0" fontId="2" fillId="2" borderId="31" xfId="0" applyFont="1" applyFill="1" applyBorder="1"/>
    <xf numFmtId="0" fontId="0" fillId="2" borderId="33" xfId="0" applyFill="1" applyBorder="1"/>
    <xf numFmtId="0" fontId="5" fillId="2" borderId="0" xfId="0" applyFont="1" applyFill="1" applyAlignment="1">
      <alignment horizontal="center"/>
    </xf>
    <xf numFmtId="0" fontId="0" fillId="5" borderId="34" xfId="0" applyFill="1" applyBorder="1" applyProtection="1">
      <protection locked="0"/>
    </xf>
    <xf numFmtId="0" fontId="0" fillId="5" borderId="0" xfId="0" applyFill="1" applyProtection="1">
      <protection locked="0"/>
    </xf>
    <xf numFmtId="0" fontId="0" fillId="5" borderId="37" xfId="0" applyFill="1" applyBorder="1" applyProtection="1">
      <protection locked="0"/>
    </xf>
    <xf numFmtId="0" fontId="2" fillId="5" borderId="0" xfId="0" applyFont="1" applyFill="1" applyProtection="1">
      <protection locked="0"/>
    </xf>
    <xf numFmtId="0" fontId="0" fillId="5" borderId="35" xfId="0" applyFill="1" applyBorder="1" applyProtection="1">
      <protection locked="0"/>
    </xf>
    <xf numFmtId="0" fontId="0" fillId="5" borderId="36" xfId="0" applyFill="1" applyBorder="1" applyProtection="1">
      <protection locked="0"/>
    </xf>
    <xf numFmtId="0" fontId="0" fillId="5" borderId="38" xfId="0" applyFill="1" applyBorder="1" applyProtection="1">
      <protection locked="0"/>
    </xf>
    <xf numFmtId="0" fontId="2" fillId="2" borderId="7" xfId="0" applyFont="1" applyFill="1" applyBorder="1" applyAlignment="1" applyProtection="1">
      <alignment horizontal="center" wrapText="1"/>
      <protection locked="0"/>
    </xf>
    <xf numFmtId="0" fontId="0" fillId="2" borderId="6" xfId="0" applyFill="1" applyBorder="1" applyProtection="1">
      <protection locked="0"/>
    </xf>
    <xf numFmtId="0" fontId="0" fillId="2" borderId="8" xfId="0" applyFill="1" applyBorder="1" applyProtection="1">
      <protection locked="0"/>
    </xf>
    <xf numFmtId="4" fontId="2" fillId="2" borderId="9" xfId="0" applyNumberFormat="1" applyFont="1" applyFill="1" applyBorder="1" applyAlignment="1" applyProtection="1">
      <alignment horizontal="center"/>
      <protection locked="0"/>
    </xf>
    <xf numFmtId="0" fontId="0" fillId="2" borderId="9" xfId="0" applyFill="1" applyBorder="1" applyAlignment="1" applyProtection="1">
      <alignment horizontal="center" wrapText="1"/>
      <protection locked="0"/>
    </xf>
    <xf numFmtId="4" fontId="0" fillId="2" borderId="9" xfId="0" applyNumberFormat="1" applyFill="1" applyBorder="1" applyAlignment="1" applyProtection="1">
      <alignment horizontal="center"/>
      <protection locked="0"/>
    </xf>
    <xf numFmtId="4" fontId="0" fillId="2" borderId="11" xfId="0" applyNumberFormat="1" applyFill="1" applyBorder="1" applyAlignment="1" applyProtection="1">
      <alignment horizontal="center"/>
      <protection locked="0"/>
    </xf>
    <xf numFmtId="0" fontId="2" fillId="2" borderId="6" xfId="0" applyFont="1" applyFill="1" applyBorder="1" applyProtection="1">
      <protection locked="0"/>
    </xf>
    <xf numFmtId="0" fontId="0" fillId="0" borderId="7" xfId="0" applyBorder="1" applyAlignment="1" applyProtection="1">
      <alignment vertical="center" wrapText="1"/>
      <protection locked="0"/>
    </xf>
    <xf numFmtId="0" fontId="0" fillId="0" borderId="6"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vertical="center" wrapText="1"/>
    </xf>
    <xf numFmtId="4" fontId="0" fillId="0" borderId="2" xfId="0" applyNumberFormat="1" applyBorder="1" applyAlignment="1" applyProtection="1">
      <alignment horizontal="center"/>
      <protection locked="0"/>
    </xf>
    <xf numFmtId="4" fontId="0" fillId="0" borderId="4" xfId="0" applyNumberFormat="1" applyBorder="1" applyAlignment="1" applyProtection="1">
      <alignment horizontal="center"/>
      <protection locked="0"/>
    </xf>
    <xf numFmtId="0" fontId="5" fillId="3" borderId="2" xfId="0"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center" wrapText="1"/>
    </xf>
    <xf numFmtId="0" fontId="9" fillId="3" borderId="2" xfId="0" applyFont="1" applyFill="1" applyBorder="1" applyAlignment="1">
      <alignment horizontal="center" wrapText="1"/>
    </xf>
    <xf numFmtId="0" fontId="9" fillId="3" borderId="3" xfId="0" applyFont="1" applyFill="1" applyBorder="1" applyAlignment="1">
      <alignment horizontal="center" wrapText="1"/>
    </xf>
    <xf numFmtId="0" fontId="9" fillId="3" borderId="4" xfId="0" applyFont="1" applyFill="1" applyBorder="1" applyAlignment="1">
      <alignment horizontal="center" wrapText="1"/>
    </xf>
    <xf numFmtId="0" fontId="19" fillId="0" borderId="2" xfId="0" applyFont="1" applyBorder="1" applyAlignment="1">
      <alignment horizontal="left"/>
    </xf>
    <xf numFmtId="0" fontId="19" fillId="0" borderId="3" xfId="0" applyFont="1" applyBorder="1" applyAlignment="1">
      <alignment horizontal="left"/>
    </xf>
    <xf numFmtId="0" fontId="19" fillId="0" borderId="4" xfId="0" applyFont="1" applyBorder="1" applyAlignment="1">
      <alignment horizontal="left"/>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2" fontId="0" fillId="0" borderId="2" xfId="0" applyNumberFormat="1" applyBorder="1" applyAlignment="1">
      <alignment horizontal="center"/>
    </xf>
    <xf numFmtId="2" fontId="0" fillId="0" borderId="4" xfId="0" applyNumberFormat="1" applyBorder="1" applyAlignment="1">
      <alignment horizontal="center"/>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5" fillId="3" borderId="4" xfId="0" applyFont="1" applyFill="1" applyBorder="1" applyAlignment="1">
      <alignment horizontal="left"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20" fillId="2" borderId="0" xfId="0" applyFont="1" applyFill="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4" fontId="2" fillId="2" borderId="1" xfId="0" applyNumberFormat="1" applyFont="1" applyFill="1" applyBorder="1" applyAlignment="1">
      <alignment horizontal="center"/>
    </xf>
    <xf numFmtId="0" fontId="5" fillId="3" borderId="2" xfId="0" applyFont="1" applyFill="1" applyBorder="1" applyAlignment="1">
      <alignment horizontal="center" wrapText="1"/>
    </xf>
    <xf numFmtId="0" fontId="5" fillId="3" borderId="4" xfId="0" applyFont="1" applyFill="1" applyBorder="1" applyAlignment="1">
      <alignment horizontal="center" wrapText="1"/>
    </xf>
    <xf numFmtId="4" fontId="2" fillId="3" borderId="3" xfId="0" applyNumberFormat="1" applyFont="1" applyFill="1" applyBorder="1" applyAlignment="1">
      <alignment horizontal="center" wrapText="1"/>
    </xf>
    <xf numFmtId="0" fontId="6" fillId="2" borderId="5" xfId="0" applyFont="1" applyFill="1" applyBorder="1" applyAlignment="1" applyProtection="1">
      <alignment horizontal="center" wrapText="1"/>
      <protection locked="0"/>
    </xf>
    <xf numFmtId="0" fontId="6" fillId="3" borderId="28" xfId="0" applyFont="1" applyFill="1" applyBorder="1" applyAlignment="1">
      <alignment horizontal="left"/>
    </xf>
    <xf numFmtId="0" fontId="6" fillId="3" borderId="29" xfId="0" applyFont="1" applyFill="1" applyBorder="1" applyAlignment="1">
      <alignment horizontal="left"/>
    </xf>
    <xf numFmtId="0" fontId="6" fillId="3" borderId="25" xfId="0" applyFont="1" applyFill="1" applyBorder="1" applyAlignment="1">
      <alignment horizontal="left"/>
    </xf>
    <xf numFmtId="0" fontId="6" fillId="3" borderId="1" xfId="0" applyFont="1" applyFill="1" applyBorder="1" applyAlignment="1">
      <alignment horizontal="left"/>
    </xf>
    <xf numFmtId="0" fontId="16" fillId="2" borderId="7"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10" xfId="0" applyFont="1" applyFill="1" applyBorder="1" applyAlignment="1">
      <alignment horizontal="left" vertical="center" wrapText="1"/>
    </xf>
    <xf numFmtId="0" fontId="5" fillId="2" borderId="1" xfId="0" applyFont="1" applyFill="1" applyBorder="1" applyAlignment="1">
      <alignment horizontal="left"/>
    </xf>
    <xf numFmtId="0" fontId="0" fillId="2" borderId="5" xfId="0" applyFill="1" applyBorder="1" applyAlignment="1" applyProtection="1">
      <alignment horizontal="left"/>
      <protection locked="0"/>
    </xf>
    <xf numFmtId="0" fontId="0" fillId="2" borderId="36" xfId="0" applyFill="1" applyBorder="1" applyAlignment="1" applyProtection="1">
      <alignment horizontal="left"/>
      <protection locked="0"/>
    </xf>
    <xf numFmtId="0" fontId="0" fillId="2" borderId="38" xfId="0" applyFill="1" applyBorder="1" applyAlignment="1" applyProtection="1">
      <alignment horizontal="left"/>
      <protection locked="0"/>
    </xf>
    <xf numFmtId="0" fontId="0" fillId="2" borderId="43" xfId="0" applyFill="1" applyBorder="1" applyAlignment="1" applyProtection="1">
      <alignment horizontal="left"/>
      <protection locked="0"/>
    </xf>
    <xf numFmtId="0" fontId="2" fillId="5" borderId="31" xfId="0" applyFont="1" applyFill="1" applyBorder="1" applyAlignment="1" applyProtection="1">
      <alignment horizontal="center"/>
      <protection locked="0"/>
    </xf>
    <xf numFmtId="0" fontId="2" fillId="5" borderId="32" xfId="0" applyFont="1" applyFill="1" applyBorder="1" applyAlignment="1" applyProtection="1">
      <alignment horizontal="center"/>
      <protection locked="0"/>
    </xf>
    <xf numFmtId="0" fontId="2" fillId="5" borderId="33" xfId="0" applyFont="1" applyFill="1" applyBorder="1" applyAlignment="1" applyProtection="1">
      <alignment horizontal="center"/>
      <protection locked="0"/>
    </xf>
    <xf numFmtId="0" fontId="2" fillId="4" borderId="22" xfId="0" applyFont="1" applyFill="1" applyBorder="1" applyAlignment="1" applyProtection="1">
      <alignment horizontal="center"/>
      <protection locked="0"/>
    </xf>
    <xf numFmtId="0" fontId="2" fillId="4" borderId="23" xfId="0" applyFont="1" applyFill="1" applyBorder="1" applyAlignment="1" applyProtection="1">
      <alignment horizontal="center"/>
      <protection locked="0"/>
    </xf>
    <xf numFmtId="0" fontId="2" fillId="4" borderId="24" xfId="0" applyFont="1" applyFill="1" applyBorder="1" applyAlignment="1" applyProtection="1">
      <alignment horizontal="center"/>
      <protection locked="0"/>
    </xf>
    <xf numFmtId="0" fontId="5" fillId="3" borderId="1" xfId="0" applyFont="1" applyFill="1" applyBorder="1" applyAlignment="1">
      <alignment horizontal="center"/>
    </xf>
    <xf numFmtId="0" fontId="10" fillId="2" borderId="0" xfId="0" applyFont="1" applyFill="1" applyAlignment="1">
      <alignment horizontal="center"/>
    </xf>
    <xf numFmtId="0" fontId="5" fillId="3" borderId="2" xfId="0" applyFont="1" applyFill="1" applyBorder="1" applyAlignment="1">
      <alignment wrapText="1"/>
    </xf>
    <xf numFmtId="0" fontId="5" fillId="3" borderId="3" xfId="0" applyFont="1" applyFill="1" applyBorder="1" applyAlignment="1">
      <alignment wrapText="1"/>
    </xf>
    <xf numFmtId="0" fontId="5" fillId="3" borderId="3" xfId="0" applyFont="1" applyFill="1" applyBorder="1" applyAlignment="1">
      <alignment horizontal="center" wrapText="1"/>
    </xf>
    <xf numFmtId="4" fontId="2" fillId="3" borderId="2" xfId="0" applyNumberFormat="1" applyFont="1" applyFill="1" applyBorder="1" applyAlignment="1">
      <alignment horizont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6" fillId="2" borderId="5"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17" fillId="2" borderId="32" xfId="1" applyFill="1" applyBorder="1" applyAlignment="1" applyProtection="1">
      <alignment horizontal="left"/>
    </xf>
    <xf numFmtId="0" fontId="17" fillId="2" borderId="33" xfId="1" applyFill="1" applyBorder="1" applyAlignment="1" applyProtection="1">
      <alignment horizontal="left"/>
    </xf>
    <xf numFmtId="0" fontId="6" fillId="2" borderId="5" xfId="0" applyFont="1" applyFill="1" applyBorder="1" applyAlignment="1" applyProtection="1">
      <alignment horizontal="left"/>
      <protection locked="0"/>
    </xf>
    <xf numFmtId="0" fontId="6" fillId="2" borderId="3" xfId="0" applyFont="1" applyFill="1" applyBorder="1" applyAlignment="1" applyProtection="1">
      <alignment horizontal="left"/>
      <protection locked="0"/>
    </xf>
    <xf numFmtId="0" fontId="6" fillId="2" borderId="0" xfId="0" applyFont="1" applyFill="1" applyAlignment="1">
      <alignment horizontal="left"/>
    </xf>
    <xf numFmtId="0" fontId="6" fillId="2" borderId="0" xfId="0" applyFont="1" applyFill="1" applyAlignment="1">
      <alignment horizontal="right"/>
    </xf>
    <xf numFmtId="0" fontId="0" fillId="2" borderId="0" xfId="0" applyFill="1" applyAlignment="1">
      <alignment horizontal="left" wrapText="1"/>
    </xf>
    <xf numFmtId="0" fontId="0" fillId="2" borderId="0" xfId="0" applyFill="1" applyAlignment="1">
      <alignment horizontal="left"/>
    </xf>
    <xf numFmtId="0" fontId="2" fillId="2" borderId="0" xfId="0" applyFont="1" applyFill="1" applyAlignment="1">
      <alignment horizontal="left" wrapText="1"/>
    </xf>
    <xf numFmtId="0" fontId="6" fillId="2" borderId="16" xfId="0" applyFont="1" applyFill="1" applyBorder="1" applyAlignment="1" applyProtection="1">
      <alignment horizontal="left"/>
      <protection locked="0"/>
    </xf>
    <xf numFmtId="0" fontId="6" fillId="2" borderId="18" xfId="0" applyFont="1" applyFill="1" applyBorder="1" applyAlignment="1" applyProtection="1">
      <alignment horizontal="left"/>
      <protection locked="0"/>
    </xf>
    <xf numFmtId="0" fontId="6" fillId="2" borderId="17" xfId="0" applyFont="1" applyFill="1" applyBorder="1" applyAlignment="1" applyProtection="1">
      <alignment horizontal="left"/>
      <protection locked="0"/>
    </xf>
    <xf numFmtId="0" fontId="6" fillId="2" borderId="0" xfId="0" applyFont="1" applyFill="1" applyAlignment="1">
      <alignment horizontal="left" wrapText="1"/>
    </xf>
    <xf numFmtId="0" fontId="6" fillId="2" borderId="20" xfId="0" applyFont="1" applyFill="1" applyBorder="1" applyAlignment="1" applyProtection="1">
      <alignment horizontal="left"/>
      <protection locked="0"/>
    </xf>
    <xf numFmtId="0" fontId="6" fillId="2" borderId="19" xfId="0" applyFont="1" applyFill="1" applyBorder="1" applyAlignment="1" applyProtection="1">
      <alignment horizontal="left"/>
      <protection locked="0"/>
    </xf>
    <xf numFmtId="0" fontId="6" fillId="2" borderId="21" xfId="0" applyFont="1" applyFill="1" applyBorder="1" applyAlignment="1" applyProtection="1">
      <alignment horizontal="left"/>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0" borderId="15" xfId="0" applyBorder="1" applyAlignment="1" applyProtection="1">
      <alignment horizontal="left"/>
      <protection locked="0"/>
    </xf>
    <xf numFmtId="4" fontId="0" fillId="0" borderId="7" xfId="0" applyNumberFormat="1" applyBorder="1" applyAlignment="1" applyProtection="1">
      <alignment horizontal="center"/>
      <protection locked="0"/>
    </xf>
    <xf numFmtId="4" fontId="0" fillId="0" borderId="8" xfId="0" applyNumberFormat="1" applyBorder="1" applyAlignment="1" applyProtection="1">
      <alignment horizontal="center"/>
      <protection locked="0"/>
    </xf>
    <xf numFmtId="4" fontId="0" fillId="0" borderId="16" xfId="0" applyNumberFormat="1" applyBorder="1" applyAlignment="1" applyProtection="1">
      <alignment horizontal="center"/>
      <protection locked="0"/>
    </xf>
    <xf numFmtId="4" fontId="0" fillId="0" borderId="18"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6" fillId="2" borderId="16" xfId="0" applyFont="1" applyFill="1" applyBorder="1" applyAlignment="1" applyProtection="1">
      <alignment horizontal="left" wrapText="1"/>
      <protection locked="0"/>
    </xf>
    <xf numFmtId="0" fontId="6" fillId="2" borderId="17" xfId="0" applyFont="1" applyFill="1" applyBorder="1" applyAlignment="1" applyProtection="1">
      <alignment horizontal="left" wrapText="1"/>
      <protection locked="0"/>
    </xf>
    <xf numFmtId="0" fontId="6" fillId="2" borderId="18" xfId="0" applyFont="1" applyFill="1" applyBorder="1" applyAlignment="1" applyProtection="1">
      <alignment horizontal="left" wrapText="1"/>
      <protection locked="0"/>
    </xf>
    <xf numFmtId="4" fontId="0" fillId="0" borderId="11"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4" fontId="0" fillId="0" borderId="12" xfId="0" applyNumberFormat="1" applyBorder="1" applyAlignment="1" applyProtection="1">
      <alignment horizontal="center"/>
      <protection locked="0"/>
    </xf>
    <xf numFmtId="4" fontId="0" fillId="0" borderId="15" xfId="0" applyNumberFormat="1" applyBorder="1" applyAlignment="1" applyProtection="1">
      <alignment horizontal="center"/>
      <protection locked="0"/>
    </xf>
    <xf numFmtId="0" fontId="0" fillId="0" borderId="15" xfId="0" applyBorder="1" applyAlignment="1" applyProtection="1">
      <alignment horizontal="center"/>
      <protection locked="0"/>
    </xf>
    <xf numFmtId="0" fontId="0" fillId="2" borderId="12" xfId="0" applyFill="1" applyBorder="1" applyAlignment="1" applyProtection="1">
      <alignment horizontal="left"/>
      <protection locked="0"/>
    </xf>
    <xf numFmtId="0" fontId="7" fillId="2" borderId="7"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1025" name="AutoShape 1" descr="Image result for upei.ca logo">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096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103094</xdr:colOff>
      <xdr:row>2</xdr:row>
      <xdr:rowOff>16248</xdr:rowOff>
    </xdr:to>
    <xdr:pic>
      <xdr:nvPicPr>
        <xdr:cNvPr id="3" name="Picture 2" descr="http://files.upei.ca/misc/upeishield.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6741" cy="65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descr="Image result for upei.ca logo">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0"/>
          <a:ext cx="304800" cy="298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2</xdr:col>
      <xdr:colOff>103094</xdr:colOff>
      <xdr:row>2</xdr:row>
      <xdr:rowOff>103654</xdr:rowOff>
    </xdr:to>
    <xdr:pic>
      <xdr:nvPicPr>
        <xdr:cNvPr id="3" name="Picture 2" descr="http://files.upei.ca/misc/upeishield.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5994" cy="65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941294</xdr:colOff>
      <xdr:row>33</xdr:row>
      <xdr:rowOff>119530</xdr:rowOff>
    </xdr:from>
    <xdr:to>
      <xdr:col>10</xdr:col>
      <xdr:colOff>97118</xdr:colOff>
      <xdr:row>41</xdr:row>
      <xdr:rowOff>14941</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H="1">
          <a:off x="5065059" y="7590118"/>
          <a:ext cx="2144059" cy="1441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620058</xdr:colOff>
      <xdr:row>35</xdr:row>
      <xdr:rowOff>59765</xdr:rowOff>
    </xdr:from>
    <xdr:to>
      <xdr:col>10</xdr:col>
      <xdr:colOff>104588</xdr:colOff>
      <xdr:row>41</xdr:row>
      <xdr:rowOff>7471</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5707529" y="7911353"/>
          <a:ext cx="1509059" cy="1113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836706</xdr:colOff>
      <xdr:row>12</xdr:row>
      <xdr:rowOff>89647</xdr:rowOff>
    </xdr:from>
    <xdr:to>
      <xdr:col>13</xdr:col>
      <xdr:colOff>171823</xdr:colOff>
      <xdr:row>12</xdr:row>
      <xdr:rowOff>127000</xdr:rowOff>
    </xdr:to>
    <xdr:cxnSp macro="">
      <xdr:nvCxnSpPr>
        <xdr:cNvPr id="6" name="Straight Arrow Connector 5">
          <a:extLst>
            <a:ext uri="{FF2B5EF4-FFF2-40B4-BE49-F238E27FC236}">
              <a16:creationId xmlns:a16="http://schemas.microsoft.com/office/drawing/2014/main" id="{00000000-0008-0000-0200-000006000000}"/>
            </a:ext>
          </a:extLst>
        </xdr:cNvPr>
        <xdr:cNvCxnSpPr/>
      </xdr:nvCxnSpPr>
      <xdr:spPr>
        <a:xfrm flipH="1" flipV="1">
          <a:off x="4960471" y="3518647"/>
          <a:ext cx="4400176" cy="37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709706</xdr:colOff>
      <xdr:row>13</xdr:row>
      <xdr:rowOff>89647</xdr:rowOff>
    </xdr:from>
    <xdr:to>
      <xdr:col>13</xdr:col>
      <xdr:colOff>179294</xdr:colOff>
      <xdr:row>13</xdr:row>
      <xdr:rowOff>97118</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H="1">
          <a:off x="7821706" y="3712882"/>
          <a:ext cx="1546412" cy="74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261471</xdr:colOff>
      <xdr:row>14</xdr:row>
      <xdr:rowOff>37353</xdr:rowOff>
    </xdr:from>
    <xdr:to>
      <xdr:col>13</xdr:col>
      <xdr:colOff>216647</xdr:colOff>
      <xdr:row>14</xdr:row>
      <xdr:rowOff>89647</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flipH="1">
          <a:off x="8800353" y="3854824"/>
          <a:ext cx="605118" cy="522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iles.upei.ca/policy/procedures/travel_expenses_procedures.pdf" TargetMode="External"/><Relationship Id="rId1" Type="http://schemas.openxmlformats.org/officeDocument/2006/relationships/hyperlink" Target="http://www.upei.ca/policy/files/policy/Travel%20Expenses%20Procedure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66"/>
  <sheetViews>
    <sheetView tabSelected="1" zoomScaleNormal="100" workbookViewId="0">
      <selection activeCell="G3" sqref="G3:K3"/>
    </sheetView>
  </sheetViews>
  <sheetFormatPr defaultColWidth="8.5546875" defaultRowHeight="14.4" x14ac:dyDescent="0.3"/>
  <cols>
    <col min="1" max="1" width="12.88671875" style="6" customWidth="1"/>
    <col min="2" max="2" width="10.109375" style="6" customWidth="1"/>
    <col min="3" max="3" width="11.44140625" style="6" customWidth="1"/>
    <col min="4" max="4" width="12.44140625" style="6" customWidth="1"/>
    <col min="5" max="5" width="12.88671875" style="6" customWidth="1"/>
    <col min="6" max="6" width="1.44140625" style="6" customWidth="1"/>
    <col min="7" max="7" width="13.88671875" style="6" customWidth="1"/>
    <col min="8" max="8" width="15" style="6" customWidth="1"/>
    <col min="9" max="9" width="12.6640625" style="6" customWidth="1"/>
    <col min="10" max="10" width="1.44140625" style="6" customWidth="1"/>
    <col min="11" max="11" width="13.44140625" style="6" customWidth="1"/>
    <col min="12" max="12" width="7.5546875" style="6" customWidth="1"/>
    <col min="13" max="13" width="10" style="6" customWidth="1"/>
    <col min="14" max="16384" width="8.5546875" style="6"/>
  </cols>
  <sheetData>
    <row r="1" spans="1:13" ht="15" x14ac:dyDescent="0.25">
      <c r="A1" s="27"/>
      <c r="B1" s="27"/>
      <c r="C1" s="27"/>
      <c r="D1" s="27"/>
      <c r="E1" s="27"/>
      <c r="F1" s="27"/>
      <c r="G1" s="27"/>
      <c r="H1" s="27"/>
      <c r="I1" s="27"/>
      <c r="J1" s="27"/>
      <c r="K1" s="27"/>
      <c r="L1" s="27"/>
      <c r="M1" s="27"/>
    </row>
    <row r="2" spans="1:13" ht="35.4" customHeight="1" thickBot="1" x14ac:dyDescent="0.45">
      <c r="A2" s="27"/>
      <c r="B2" s="27"/>
      <c r="C2" s="191" t="s">
        <v>105</v>
      </c>
      <c r="D2" s="191"/>
      <c r="E2" s="191"/>
      <c r="F2" s="191"/>
      <c r="G2" s="191"/>
      <c r="H2" s="191"/>
      <c r="I2" s="191"/>
      <c r="J2" s="191"/>
      <c r="K2" s="191"/>
      <c r="L2" s="191"/>
      <c r="M2" s="191"/>
    </row>
    <row r="3" spans="1:13" ht="18.600000000000001" thickBot="1" x14ac:dyDescent="0.4">
      <c r="A3" s="27"/>
      <c r="B3" s="91"/>
      <c r="C3" s="92"/>
      <c r="D3" s="92"/>
      <c r="E3" s="93" t="s">
        <v>110</v>
      </c>
      <c r="F3" s="94"/>
      <c r="G3" s="201" t="s">
        <v>113</v>
      </c>
      <c r="H3" s="201"/>
      <c r="I3" s="201"/>
      <c r="J3" s="201"/>
      <c r="K3" s="202"/>
      <c r="L3" s="27"/>
      <c r="M3" s="27"/>
    </row>
    <row r="4" spans="1:13" ht="24.9" customHeight="1" x14ac:dyDescent="0.3">
      <c r="A4" s="30" t="s">
        <v>107</v>
      </c>
      <c r="B4" s="199"/>
      <c r="C4" s="199"/>
      <c r="D4" s="199"/>
      <c r="E4" s="199"/>
      <c r="F4" s="199"/>
      <c r="G4" s="199"/>
      <c r="H4" s="27" t="s">
        <v>103</v>
      </c>
      <c r="I4" s="200"/>
      <c r="J4" s="200"/>
      <c r="K4" s="27" t="s">
        <v>104</v>
      </c>
      <c r="L4" s="200"/>
      <c r="M4" s="200"/>
    </row>
    <row r="5" spans="1:13" ht="24.9" customHeight="1" x14ac:dyDescent="0.3">
      <c r="A5" s="30" t="s">
        <v>21</v>
      </c>
      <c r="B5" s="203"/>
      <c r="C5" s="203"/>
      <c r="D5" s="203"/>
      <c r="E5" s="205" t="s">
        <v>92</v>
      </c>
      <c r="F5" s="205"/>
      <c r="G5" s="203"/>
      <c r="H5" s="203"/>
      <c r="I5" s="38" t="s">
        <v>90</v>
      </c>
      <c r="J5" s="203"/>
      <c r="K5" s="203"/>
      <c r="L5" s="32" t="s">
        <v>91</v>
      </c>
      <c r="M5" s="71"/>
    </row>
    <row r="6" spans="1:13" ht="21.15" customHeight="1" x14ac:dyDescent="0.3">
      <c r="A6" s="7"/>
      <c r="B6" s="9"/>
      <c r="C6" s="9"/>
      <c r="D6" s="9"/>
      <c r="E6" s="205" t="s">
        <v>92</v>
      </c>
      <c r="F6" s="205"/>
      <c r="G6" s="204"/>
      <c r="H6" s="204"/>
      <c r="I6" s="38" t="s">
        <v>90</v>
      </c>
      <c r="J6" s="203"/>
      <c r="K6" s="203"/>
      <c r="L6" s="32" t="s">
        <v>91</v>
      </c>
      <c r="M6" s="71"/>
    </row>
    <row r="7" spans="1:13" ht="25.5" customHeight="1" x14ac:dyDescent="0.3">
      <c r="A7" s="30" t="s">
        <v>17</v>
      </c>
      <c r="B7" s="203"/>
      <c r="C7" s="203"/>
      <c r="D7" s="203"/>
      <c r="E7" s="29" t="s">
        <v>15</v>
      </c>
      <c r="F7" s="8"/>
      <c r="G7" s="203"/>
      <c r="H7" s="203"/>
      <c r="I7" s="203"/>
      <c r="J7" s="206" t="s">
        <v>66</v>
      </c>
      <c r="K7" s="206"/>
      <c r="L7" s="206"/>
      <c r="M7" s="10"/>
    </row>
    <row r="8" spans="1:13" ht="24.9" customHeight="1" x14ac:dyDescent="0.3">
      <c r="A8" s="30" t="s">
        <v>22</v>
      </c>
      <c r="B8" s="168"/>
      <c r="C8" s="168"/>
      <c r="D8" s="168"/>
      <c r="E8" s="168"/>
      <c r="F8" s="168"/>
      <c r="G8" s="168"/>
      <c r="H8" s="168"/>
      <c r="I8" s="168"/>
      <c r="J8" s="168"/>
      <c r="K8" s="90" t="s">
        <v>112</v>
      </c>
      <c r="L8" s="168"/>
      <c r="M8" s="168"/>
    </row>
    <row r="9" spans="1:13" ht="20.100000000000001" customHeight="1" x14ac:dyDescent="0.3">
      <c r="A9" s="5" t="s">
        <v>121</v>
      </c>
      <c r="B9" s="7"/>
      <c r="C9" s="7"/>
      <c r="D9" s="7"/>
      <c r="E9" s="7"/>
      <c r="F9" s="7"/>
      <c r="G9" s="11"/>
      <c r="H9" s="11"/>
      <c r="I9" s="7"/>
      <c r="J9" s="7"/>
      <c r="K9" s="11"/>
      <c r="L9" s="11"/>
      <c r="M9" s="12"/>
    </row>
    <row r="10" spans="1:13" x14ac:dyDescent="0.3">
      <c r="A10" s="31"/>
      <c r="B10" s="29"/>
      <c r="C10" s="29"/>
      <c r="D10" s="29"/>
      <c r="E10" s="29"/>
      <c r="F10" s="29"/>
      <c r="G10" s="190" t="s">
        <v>23</v>
      </c>
      <c r="H10" s="190"/>
      <c r="I10" s="190"/>
      <c r="J10" s="196" t="s">
        <v>1</v>
      </c>
      <c r="K10" s="197"/>
      <c r="L10" s="197"/>
      <c r="M10" s="198"/>
    </row>
    <row r="11" spans="1:13" ht="30.9" customHeight="1" x14ac:dyDescent="0.3">
      <c r="A11" s="192" t="s">
        <v>101</v>
      </c>
      <c r="B11" s="193"/>
      <c r="C11" s="193"/>
      <c r="D11" s="193"/>
      <c r="E11" s="193"/>
      <c r="F11" s="193"/>
      <c r="G11" s="69" t="s">
        <v>2</v>
      </c>
      <c r="H11" s="69" t="s">
        <v>36</v>
      </c>
      <c r="I11" s="69" t="s">
        <v>3</v>
      </c>
      <c r="J11" s="194" t="s">
        <v>4</v>
      </c>
      <c r="K11" s="166"/>
      <c r="L11" s="165" t="s">
        <v>93</v>
      </c>
      <c r="M11" s="166"/>
    </row>
    <row r="12" spans="1:13" ht="15" customHeight="1" x14ac:dyDescent="0.3">
      <c r="A12" s="139" t="s">
        <v>0</v>
      </c>
      <c r="B12" s="140"/>
      <c r="C12" s="140"/>
      <c r="D12" s="140"/>
      <c r="E12" s="140"/>
      <c r="F12" s="140"/>
      <c r="G12" s="65"/>
      <c r="H12" s="65"/>
      <c r="I12" s="65"/>
      <c r="J12" s="195"/>
      <c r="K12" s="167"/>
      <c r="L12" s="65"/>
      <c r="M12" s="33"/>
    </row>
    <row r="13" spans="1:13" x14ac:dyDescent="0.3">
      <c r="A13" s="152"/>
      <c r="B13" s="153"/>
      <c r="C13" s="153"/>
      <c r="D13" s="153"/>
      <c r="E13" s="153"/>
      <c r="F13" s="154"/>
      <c r="G13" s="13"/>
      <c r="H13" s="13"/>
      <c r="I13" s="34" t="str">
        <f>IF(G13="","",(G13+H13))</f>
        <v/>
      </c>
      <c r="J13" s="137"/>
      <c r="K13" s="138"/>
      <c r="L13" s="137"/>
      <c r="M13" s="138"/>
    </row>
    <row r="14" spans="1:13" x14ac:dyDescent="0.3">
      <c r="A14" s="152"/>
      <c r="B14" s="153"/>
      <c r="C14" s="153"/>
      <c r="D14" s="153"/>
      <c r="E14" s="153"/>
      <c r="F14" s="154"/>
      <c r="G14" s="13"/>
      <c r="H14" s="13"/>
      <c r="I14" s="34" t="str">
        <f t="shared" ref="I14:I22" si="0">IF(G14="","",(G14+H14))</f>
        <v/>
      </c>
      <c r="J14" s="137"/>
      <c r="K14" s="138"/>
      <c r="L14" s="137"/>
      <c r="M14" s="138"/>
    </row>
    <row r="15" spans="1:13" x14ac:dyDescent="0.3">
      <c r="A15" s="152"/>
      <c r="B15" s="153"/>
      <c r="C15" s="153"/>
      <c r="D15" s="153"/>
      <c r="E15" s="153"/>
      <c r="F15" s="154"/>
      <c r="G15" s="13"/>
      <c r="H15" s="13"/>
      <c r="I15" s="34" t="str">
        <f t="shared" si="0"/>
        <v/>
      </c>
      <c r="J15" s="137"/>
      <c r="K15" s="138"/>
      <c r="L15" s="137"/>
      <c r="M15" s="138"/>
    </row>
    <row r="16" spans="1:13" x14ac:dyDescent="0.3">
      <c r="A16" s="152"/>
      <c r="B16" s="153"/>
      <c r="C16" s="153"/>
      <c r="D16" s="153"/>
      <c r="E16" s="153"/>
      <c r="F16" s="154"/>
      <c r="G16" s="13"/>
      <c r="H16" s="13"/>
      <c r="I16" s="34" t="str">
        <f t="shared" si="0"/>
        <v/>
      </c>
      <c r="J16" s="137"/>
      <c r="K16" s="138"/>
      <c r="L16" s="137"/>
      <c r="M16" s="138"/>
    </row>
    <row r="17" spans="1:13" x14ac:dyDescent="0.3">
      <c r="A17" s="152"/>
      <c r="B17" s="153"/>
      <c r="C17" s="153"/>
      <c r="D17" s="153"/>
      <c r="E17" s="153"/>
      <c r="F17" s="154"/>
      <c r="G17" s="13"/>
      <c r="H17" s="13"/>
      <c r="I17" s="34" t="str">
        <f t="shared" si="0"/>
        <v/>
      </c>
      <c r="J17" s="137"/>
      <c r="K17" s="138"/>
      <c r="L17" s="137"/>
      <c r="M17" s="138"/>
    </row>
    <row r="18" spans="1:13" x14ac:dyDescent="0.3">
      <c r="A18" s="152"/>
      <c r="B18" s="153"/>
      <c r="C18" s="153"/>
      <c r="D18" s="153"/>
      <c r="E18" s="153"/>
      <c r="F18" s="154"/>
      <c r="G18" s="13"/>
      <c r="H18" s="13"/>
      <c r="I18" s="35" t="str">
        <f t="shared" si="0"/>
        <v/>
      </c>
      <c r="J18" s="137"/>
      <c r="K18" s="138"/>
      <c r="L18" s="137"/>
      <c r="M18" s="138"/>
    </row>
    <row r="19" spans="1:13" x14ac:dyDescent="0.3">
      <c r="A19" s="152"/>
      <c r="B19" s="153"/>
      <c r="C19" s="153"/>
      <c r="D19" s="153"/>
      <c r="E19" s="153"/>
      <c r="F19" s="154"/>
      <c r="G19" s="13"/>
      <c r="H19" s="13"/>
      <c r="I19" s="35" t="str">
        <f t="shared" si="0"/>
        <v/>
      </c>
      <c r="J19" s="137"/>
      <c r="K19" s="138"/>
      <c r="L19" s="137"/>
      <c r="M19" s="138"/>
    </row>
    <row r="20" spans="1:13" x14ac:dyDescent="0.3">
      <c r="A20" s="152"/>
      <c r="B20" s="153"/>
      <c r="C20" s="153"/>
      <c r="D20" s="153"/>
      <c r="E20" s="153"/>
      <c r="F20" s="154"/>
      <c r="G20" s="13"/>
      <c r="H20" s="13"/>
      <c r="I20" s="35" t="str">
        <f t="shared" si="0"/>
        <v/>
      </c>
      <c r="J20" s="137"/>
      <c r="K20" s="138"/>
      <c r="L20" s="137"/>
      <c r="M20" s="138"/>
    </row>
    <row r="21" spans="1:13" x14ac:dyDescent="0.3">
      <c r="A21" s="152"/>
      <c r="B21" s="153"/>
      <c r="C21" s="153"/>
      <c r="D21" s="153"/>
      <c r="E21" s="153"/>
      <c r="F21" s="154"/>
      <c r="G21" s="13"/>
      <c r="H21" s="13"/>
      <c r="I21" s="35" t="str">
        <f t="shared" si="0"/>
        <v/>
      </c>
      <c r="J21" s="137"/>
      <c r="K21" s="138"/>
      <c r="L21" s="137"/>
      <c r="M21" s="138"/>
    </row>
    <row r="22" spans="1:13" x14ac:dyDescent="0.3">
      <c r="A22" s="152"/>
      <c r="B22" s="153"/>
      <c r="C22" s="153"/>
      <c r="D22" s="153"/>
      <c r="E22" s="153"/>
      <c r="F22" s="154"/>
      <c r="G22" s="13"/>
      <c r="H22" s="13"/>
      <c r="I22" s="35" t="str">
        <f t="shared" si="0"/>
        <v/>
      </c>
      <c r="J22" s="137"/>
      <c r="K22" s="138"/>
      <c r="L22" s="137"/>
      <c r="M22" s="138"/>
    </row>
    <row r="23" spans="1:13" ht="15" customHeight="1" x14ac:dyDescent="0.3">
      <c r="A23" s="139" t="s">
        <v>5</v>
      </c>
      <c r="B23" s="140"/>
      <c r="C23" s="140"/>
      <c r="D23" s="140"/>
      <c r="E23" s="140"/>
      <c r="F23" s="140"/>
      <c r="G23" s="65"/>
      <c r="H23" s="65"/>
      <c r="I23" s="65"/>
      <c r="J23" s="167"/>
      <c r="K23" s="167"/>
      <c r="L23" s="65"/>
      <c r="M23" s="33"/>
    </row>
    <row r="24" spans="1:13" x14ac:dyDescent="0.3">
      <c r="A24" s="152"/>
      <c r="B24" s="153"/>
      <c r="C24" s="153"/>
      <c r="D24" s="153"/>
      <c r="E24" s="153"/>
      <c r="F24" s="154"/>
      <c r="G24" s="13"/>
      <c r="H24" s="13"/>
      <c r="I24" s="35" t="str">
        <f t="shared" ref="I24:I29" si="1">IF(G24="","",(G24+H24))</f>
        <v/>
      </c>
      <c r="J24" s="137"/>
      <c r="K24" s="138"/>
      <c r="L24" s="137"/>
      <c r="M24" s="138"/>
    </row>
    <row r="25" spans="1:13" x14ac:dyDescent="0.3">
      <c r="A25" s="152"/>
      <c r="B25" s="153"/>
      <c r="C25" s="153"/>
      <c r="D25" s="153"/>
      <c r="E25" s="153"/>
      <c r="F25" s="154"/>
      <c r="G25" s="13"/>
      <c r="H25" s="13"/>
      <c r="I25" s="35" t="str">
        <f t="shared" si="1"/>
        <v/>
      </c>
      <c r="J25" s="137"/>
      <c r="K25" s="138"/>
      <c r="L25" s="137"/>
      <c r="M25" s="138"/>
    </row>
    <row r="26" spans="1:13" x14ac:dyDescent="0.3">
      <c r="A26" s="152"/>
      <c r="B26" s="153"/>
      <c r="C26" s="153"/>
      <c r="D26" s="153"/>
      <c r="E26" s="153"/>
      <c r="F26" s="154"/>
      <c r="G26" s="13"/>
      <c r="H26" s="13"/>
      <c r="I26" s="35" t="str">
        <f t="shared" si="1"/>
        <v/>
      </c>
      <c r="J26" s="137"/>
      <c r="K26" s="138"/>
      <c r="L26" s="137"/>
      <c r="M26" s="138"/>
    </row>
    <row r="27" spans="1:13" x14ac:dyDescent="0.3">
      <c r="A27" s="152"/>
      <c r="B27" s="153"/>
      <c r="C27" s="153"/>
      <c r="D27" s="153"/>
      <c r="E27" s="153"/>
      <c r="F27" s="154"/>
      <c r="G27" s="13"/>
      <c r="H27" s="13"/>
      <c r="I27" s="35" t="str">
        <f t="shared" si="1"/>
        <v/>
      </c>
      <c r="J27" s="137"/>
      <c r="K27" s="138"/>
      <c r="L27" s="137"/>
      <c r="M27" s="138"/>
    </row>
    <row r="28" spans="1:13" x14ac:dyDescent="0.3">
      <c r="A28" s="152"/>
      <c r="B28" s="153"/>
      <c r="C28" s="153"/>
      <c r="D28" s="153"/>
      <c r="E28" s="153"/>
      <c r="F28" s="154"/>
      <c r="G28" s="13"/>
      <c r="H28" s="13"/>
      <c r="I28" s="35" t="str">
        <f t="shared" si="1"/>
        <v/>
      </c>
      <c r="J28" s="137"/>
      <c r="K28" s="138"/>
      <c r="L28" s="137"/>
      <c r="M28" s="138"/>
    </row>
    <row r="29" spans="1:13" x14ac:dyDescent="0.3">
      <c r="A29" s="152"/>
      <c r="B29" s="153"/>
      <c r="C29" s="153"/>
      <c r="D29" s="153"/>
      <c r="E29" s="153"/>
      <c r="F29" s="154"/>
      <c r="G29" s="13"/>
      <c r="H29" s="13"/>
      <c r="I29" s="35" t="str">
        <f t="shared" si="1"/>
        <v/>
      </c>
      <c r="J29" s="137"/>
      <c r="K29" s="138"/>
      <c r="L29" s="137"/>
      <c r="M29" s="138"/>
    </row>
    <row r="30" spans="1:13" ht="15" customHeight="1" x14ac:dyDescent="0.3">
      <c r="A30" s="139" t="s">
        <v>99</v>
      </c>
      <c r="B30" s="140"/>
      <c r="C30" s="140"/>
      <c r="D30" s="140"/>
      <c r="E30" s="140"/>
      <c r="F30" s="140"/>
      <c r="G30" s="65"/>
      <c r="H30" s="65"/>
      <c r="I30" s="65"/>
      <c r="J30" s="167"/>
      <c r="K30" s="167"/>
      <c r="L30" s="65"/>
      <c r="M30" s="33"/>
    </row>
    <row r="31" spans="1:13" ht="15" customHeight="1" x14ac:dyDescent="0.3">
      <c r="A31" s="152"/>
      <c r="B31" s="153"/>
      <c r="C31" s="153"/>
      <c r="D31" s="153"/>
      <c r="E31" s="153"/>
      <c r="F31" s="154"/>
      <c r="G31" s="13"/>
      <c r="H31" s="13"/>
      <c r="I31" s="35" t="str">
        <f t="shared" ref="I31:I32" si="2">IF(G31="","",(G31+H31))</f>
        <v/>
      </c>
      <c r="J31" s="137"/>
      <c r="K31" s="138"/>
      <c r="L31" s="137"/>
      <c r="M31" s="138"/>
    </row>
    <row r="32" spans="1:13" ht="15" customHeight="1" x14ac:dyDescent="0.3">
      <c r="A32" s="152"/>
      <c r="B32" s="153"/>
      <c r="C32" s="153"/>
      <c r="D32" s="153"/>
      <c r="E32" s="153"/>
      <c r="F32" s="154"/>
      <c r="G32" s="13"/>
      <c r="H32" s="13"/>
      <c r="I32" s="35" t="str">
        <f t="shared" si="2"/>
        <v/>
      </c>
      <c r="J32" s="137"/>
      <c r="K32" s="138"/>
      <c r="L32" s="137"/>
      <c r="M32" s="138"/>
    </row>
    <row r="33" spans="1:13" ht="15" customHeight="1" x14ac:dyDescent="0.3">
      <c r="A33" s="152"/>
      <c r="B33" s="153"/>
      <c r="C33" s="153"/>
      <c r="D33" s="153"/>
      <c r="E33" s="153"/>
      <c r="F33" s="154"/>
      <c r="G33" s="13"/>
      <c r="H33" s="13"/>
      <c r="I33" s="35" t="str">
        <f t="shared" ref="I33" si="3">IF(G33="","",(G33+H33))</f>
        <v/>
      </c>
      <c r="J33" s="137"/>
      <c r="K33" s="138"/>
      <c r="L33" s="137"/>
      <c r="M33" s="138"/>
    </row>
    <row r="34" spans="1:13" ht="14.4" customHeight="1" x14ac:dyDescent="0.3">
      <c r="A34" s="139" t="s">
        <v>38</v>
      </c>
      <c r="B34" s="140"/>
      <c r="C34" s="140"/>
      <c r="D34" s="140"/>
      <c r="E34" s="141" t="s">
        <v>41</v>
      </c>
      <c r="F34" s="141"/>
      <c r="G34" s="142" t="s">
        <v>16</v>
      </c>
      <c r="H34" s="143"/>
      <c r="I34" s="144"/>
      <c r="J34" s="123"/>
      <c r="K34" s="130" t="s">
        <v>125</v>
      </c>
      <c r="L34" s="124"/>
      <c r="M34" s="125"/>
    </row>
    <row r="35" spans="1:13" x14ac:dyDescent="0.3">
      <c r="A35" s="152"/>
      <c r="B35" s="153"/>
      <c r="C35" s="153"/>
      <c r="D35" s="154"/>
      <c r="E35" s="148"/>
      <c r="F35" s="149"/>
      <c r="G35" s="36" t="str">
        <f>IF(E35="","",((E35*0.6)/1.15))</f>
        <v/>
      </c>
      <c r="H35" s="36" t="str">
        <f>IF(G35="","",(G35*0.15))</f>
        <v/>
      </c>
      <c r="I35" s="36" t="str">
        <f>IF(E35="","",(E35*0.6))</f>
        <v/>
      </c>
      <c r="J35" s="126"/>
      <c r="K35" s="159" t="s">
        <v>130</v>
      </c>
      <c r="L35" s="160"/>
      <c r="M35" s="161"/>
    </row>
    <row r="36" spans="1:13" x14ac:dyDescent="0.3">
      <c r="A36" s="139" t="s">
        <v>126</v>
      </c>
      <c r="B36" s="140"/>
      <c r="C36" s="140"/>
      <c r="D36" s="140"/>
      <c r="E36" s="141" t="s">
        <v>41</v>
      </c>
      <c r="F36" s="141"/>
      <c r="G36" s="142" t="s">
        <v>16</v>
      </c>
      <c r="H36" s="143"/>
      <c r="I36" s="144"/>
      <c r="J36" s="126"/>
      <c r="K36" s="160"/>
      <c r="L36" s="160"/>
      <c r="M36" s="161"/>
    </row>
    <row r="37" spans="1:13" x14ac:dyDescent="0.3">
      <c r="A37" s="145" t="s">
        <v>128</v>
      </c>
      <c r="B37" s="146"/>
      <c r="C37" s="146"/>
      <c r="D37" s="147"/>
      <c r="E37" s="148"/>
      <c r="F37" s="149"/>
      <c r="G37" s="36" t="str">
        <f>IF(E37="","",((E37*0.6)/1.15))</f>
        <v/>
      </c>
      <c r="H37" s="36" t="str">
        <f>IF(G37="","",(G37*0.15))</f>
        <v/>
      </c>
      <c r="I37" s="36" t="str">
        <f>IF(E37="","",(E37*0.6))</f>
        <v/>
      </c>
      <c r="J37" s="126"/>
      <c r="K37" s="160"/>
      <c r="L37" s="160"/>
      <c r="M37" s="161"/>
    </row>
    <row r="38" spans="1:13" x14ac:dyDescent="0.3">
      <c r="A38" s="139" t="s">
        <v>122</v>
      </c>
      <c r="B38" s="140"/>
      <c r="C38" s="155"/>
      <c r="D38" s="69" t="s">
        <v>124</v>
      </c>
      <c r="E38" s="165" t="s">
        <v>39</v>
      </c>
      <c r="F38" s="166"/>
      <c r="G38" s="142" t="s">
        <v>16</v>
      </c>
      <c r="H38" s="143"/>
      <c r="I38" s="144"/>
      <c r="J38" s="127"/>
      <c r="K38" s="160"/>
      <c r="L38" s="160"/>
      <c r="M38" s="161"/>
    </row>
    <row r="39" spans="1:13" x14ac:dyDescent="0.3">
      <c r="A39" s="156" t="s">
        <v>7</v>
      </c>
      <c r="B39" s="157"/>
      <c r="C39" s="158"/>
      <c r="D39" s="17"/>
      <c r="E39" s="150">
        <v>55</v>
      </c>
      <c r="F39" s="151"/>
      <c r="G39" s="36" t="str">
        <f>IF(D39="","",(D39*E39)/1.15)</f>
        <v/>
      </c>
      <c r="H39" s="36" t="str">
        <f>IF(G39="","",(G39*0.15))</f>
        <v/>
      </c>
      <c r="I39" s="36" t="str">
        <f>IF(D39="","",(D39*E39))</f>
        <v/>
      </c>
      <c r="J39" s="128"/>
      <c r="K39" s="160"/>
      <c r="L39" s="160"/>
      <c r="M39" s="161"/>
    </row>
    <row r="40" spans="1:13" x14ac:dyDescent="0.3">
      <c r="A40" s="156" t="s">
        <v>123</v>
      </c>
      <c r="B40" s="157"/>
      <c r="C40" s="158"/>
      <c r="D40" s="17"/>
      <c r="E40" s="150">
        <v>30</v>
      </c>
      <c r="F40" s="151"/>
      <c r="G40" s="36" t="str">
        <f t="shared" ref="G40" si="4">IF(D40="","",(D40*E40)/1.15)</f>
        <v/>
      </c>
      <c r="H40" s="36" t="str">
        <f t="shared" ref="H40" si="5">IF(G40="","",(G40*0.15))</f>
        <v/>
      </c>
      <c r="I40" s="36" t="str">
        <f t="shared" ref="I40" si="6">IF(D40="","",(D40*E40))</f>
        <v/>
      </c>
      <c r="J40" s="129"/>
      <c r="K40" s="162"/>
      <c r="L40" s="162"/>
      <c r="M40" s="163"/>
    </row>
    <row r="41" spans="1:13" ht="15" customHeight="1" x14ac:dyDescent="0.3">
      <c r="A41" s="5"/>
      <c r="B41" s="5"/>
      <c r="C41" s="5"/>
      <c r="D41" s="5"/>
      <c r="E41" s="5"/>
      <c r="F41" s="5"/>
      <c r="G41" s="64" t="s">
        <v>86</v>
      </c>
      <c r="H41" s="64" t="s">
        <v>87</v>
      </c>
      <c r="I41" s="5"/>
      <c r="J41" s="5"/>
      <c r="K41" s="5"/>
      <c r="L41" s="5"/>
      <c r="M41" s="5"/>
    </row>
    <row r="42" spans="1:13" ht="15" customHeight="1" x14ac:dyDescent="0.3">
      <c r="A42" s="179" t="s">
        <v>127</v>
      </c>
      <c r="B42" s="179"/>
      <c r="C42" s="179"/>
      <c r="D42" s="179"/>
      <c r="E42" s="179"/>
      <c r="F42" s="179"/>
      <c r="G42" s="68">
        <f>SUM(G39:G40,G35,G31:G33,G24:G29,G13:G22,)</f>
        <v>0</v>
      </c>
      <c r="H42" s="68">
        <f>SUM(H39:H40,H35,H31:H33,H24:H29,H13:H22,)</f>
        <v>0</v>
      </c>
      <c r="I42" s="68">
        <f>SUM(I39:I40,I35,I31:I33,I24:I29,I13:I22,)</f>
        <v>0</v>
      </c>
      <c r="J42" s="164">
        <f>SUM(J13:K22,J24:K29,J31:K33)</f>
        <v>0</v>
      </c>
      <c r="K42" s="164"/>
      <c r="L42" s="164">
        <f>SUM(L13:M22,L24:M29,L31:M33)</f>
        <v>0</v>
      </c>
      <c r="M42" s="164"/>
    </row>
    <row r="43" spans="1:13" ht="15" customHeight="1" thickBot="1" x14ac:dyDescent="0.35">
      <c r="A43" s="5"/>
      <c r="B43" s="5"/>
      <c r="C43" s="5"/>
      <c r="D43" s="5"/>
      <c r="E43" s="5"/>
      <c r="F43" s="5"/>
      <c r="G43" s="5"/>
      <c r="H43" s="5"/>
      <c r="I43" s="5"/>
      <c r="J43" s="5"/>
      <c r="K43" s="5"/>
      <c r="L43" s="5"/>
      <c r="M43" s="5"/>
    </row>
    <row r="44" spans="1:13" ht="15" customHeight="1" x14ac:dyDescent="0.45">
      <c r="A44" s="173" t="s">
        <v>108</v>
      </c>
      <c r="B44" s="174"/>
      <c r="C44" s="174"/>
      <c r="D44" s="174"/>
      <c r="E44" s="175"/>
      <c r="F44" s="19"/>
      <c r="H44" s="106"/>
      <c r="I44" s="96" t="s">
        <v>11</v>
      </c>
      <c r="J44" s="97"/>
      <c r="K44" s="98"/>
      <c r="L44" s="98"/>
      <c r="M44" s="99">
        <f>SUM(I42:L42)</f>
        <v>0</v>
      </c>
    </row>
    <row r="45" spans="1:13" ht="29.25" customHeight="1" x14ac:dyDescent="0.3">
      <c r="A45" s="176"/>
      <c r="B45" s="177"/>
      <c r="C45" s="177"/>
      <c r="D45" s="177"/>
      <c r="E45" s="178"/>
      <c r="F45" s="19"/>
      <c r="H45" s="45"/>
      <c r="I45" s="100" t="s">
        <v>12</v>
      </c>
      <c r="J45" s="18"/>
      <c r="K45" s="5"/>
      <c r="L45" s="5"/>
      <c r="M45" s="101"/>
    </row>
    <row r="46" spans="1:13" ht="15" customHeight="1" x14ac:dyDescent="0.3">
      <c r="A46" s="2"/>
      <c r="B46" s="1"/>
      <c r="C46" s="1"/>
      <c r="D46" s="1"/>
      <c r="E46" s="3"/>
      <c r="F46" s="9"/>
      <c r="H46" s="45"/>
      <c r="I46" s="100" t="s">
        <v>18</v>
      </c>
      <c r="J46" s="18"/>
      <c r="K46" s="5"/>
      <c r="L46" s="5"/>
      <c r="M46" s="102">
        <f>SUM(J42:L42)</f>
        <v>0</v>
      </c>
    </row>
    <row r="47" spans="1:13" ht="15" customHeight="1" x14ac:dyDescent="0.45">
      <c r="A47" s="37" t="s">
        <v>106</v>
      </c>
      <c r="B47" s="38"/>
      <c r="C47" s="38"/>
      <c r="D47" s="38"/>
      <c r="E47" s="39"/>
      <c r="F47" s="9"/>
      <c r="H47" s="45"/>
      <c r="I47" s="100" t="s">
        <v>71</v>
      </c>
      <c r="J47" s="20"/>
      <c r="K47" s="5"/>
      <c r="L47" s="5"/>
      <c r="M47" s="103">
        <f>M44-M45-M46</f>
        <v>0</v>
      </c>
    </row>
    <row r="48" spans="1:13" ht="12.15" customHeight="1" x14ac:dyDescent="0.3">
      <c r="A48" s="37"/>
      <c r="B48" s="38"/>
      <c r="C48" s="115"/>
      <c r="D48" s="9"/>
      <c r="E48" s="21"/>
      <c r="F48" s="9"/>
      <c r="H48" s="45"/>
      <c r="I48" s="100" t="s">
        <v>13</v>
      </c>
      <c r="J48" s="18"/>
      <c r="K48" s="5"/>
      <c r="L48" s="5"/>
      <c r="M48" s="102" t="str">
        <f>IF(M47&gt;0,M47,"")</f>
        <v/>
      </c>
    </row>
    <row r="49" spans="1:13" ht="15" customHeight="1" x14ac:dyDescent="0.3">
      <c r="A49" s="37" t="s">
        <v>120</v>
      </c>
      <c r="B49" s="38"/>
      <c r="C49" s="38"/>
      <c r="E49" s="21"/>
      <c r="F49" s="9"/>
      <c r="H49" s="107"/>
      <c r="I49" s="100" t="s">
        <v>14</v>
      </c>
      <c r="J49" s="23"/>
      <c r="K49" s="5"/>
      <c r="L49" s="5"/>
      <c r="M49" s="104" t="str">
        <f>IF(M47&lt;0, ABS(M47),"")</f>
        <v/>
      </c>
    </row>
    <row r="50" spans="1:13" ht="25.5" customHeight="1" x14ac:dyDescent="0.3">
      <c r="A50" s="37" t="s">
        <v>119</v>
      </c>
      <c r="B50" s="38"/>
      <c r="C50" s="38"/>
      <c r="D50" s="22"/>
      <c r="E50" s="21"/>
      <c r="F50" s="9"/>
      <c r="H50" s="45"/>
      <c r="I50" s="100"/>
      <c r="J50" s="23"/>
      <c r="K50" s="5"/>
      <c r="L50" s="5"/>
      <c r="M50" s="104"/>
    </row>
    <row r="51" spans="1:13" ht="19.5" customHeight="1" x14ac:dyDescent="0.3">
      <c r="A51" s="95"/>
      <c r="B51" s="38"/>
      <c r="C51" s="38"/>
      <c r="D51" s="38" t="s">
        <v>109</v>
      </c>
      <c r="E51" s="21"/>
      <c r="F51" s="9"/>
      <c r="H51" s="45"/>
      <c r="I51" s="100"/>
      <c r="J51" s="23"/>
      <c r="K51" s="5"/>
      <c r="L51" s="5"/>
      <c r="M51" s="104"/>
    </row>
    <row r="52" spans="1:13" ht="5.25" customHeight="1" x14ac:dyDescent="0.3">
      <c r="A52" s="40"/>
      <c r="B52" s="41"/>
      <c r="C52" s="41"/>
      <c r="D52" s="24"/>
      <c r="E52" s="25"/>
      <c r="F52" s="9"/>
      <c r="H52" s="38"/>
      <c r="I52" s="108"/>
      <c r="J52" s="105"/>
      <c r="K52" s="105"/>
      <c r="L52" s="105"/>
      <c r="M52" s="109"/>
    </row>
    <row r="53" spans="1:13" ht="7.5" customHeight="1" thickBot="1" x14ac:dyDescent="0.35">
      <c r="A53" s="5"/>
      <c r="B53" s="5"/>
      <c r="C53" s="5"/>
      <c r="D53" s="5"/>
      <c r="E53" s="5"/>
      <c r="F53" s="5"/>
      <c r="G53" s="5"/>
      <c r="H53" s="5"/>
      <c r="I53" s="5"/>
      <c r="J53" s="5"/>
      <c r="K53" s="5"/>
      <c r="L53" s="5"/>
      <c r="M53" s="5"/>
    </row>
    <row r="54" spans="1:13" ht="15" thickBot="1" x14ac:dyDescent="0.35">
      <c r="A54" s="113" t="s">
        <v>118</v>
      </c>
      <c r="B54" s="92"/>
      <c r="C54" s="92"/>
      <c r="D54" s="92"/>
      <c r="E54" s="92"/>
      <c r="F54" s="92"/>
      <c r="G54" s="92"/>
      <c r="H54" s="92"/>
      <c r="I54" s="114"/>
      <c r="J54" s="5"/>
      <c r="K54" s="5"/>
      <c r="L54" s="5"/>
      <c r="M54" s="5"/>
    </row>
    <row r="55" spans="1:13" ht="20.100000000000001" customHeight="1" x14ac:dyDescent="0.3">
      <c r="A55" s="110" t="s">
        <v>75</v>
      </c>
      <c r="B55" s="27"/>
      <c r="C55" s="180"/>
      <c r="D55" s="180"/>
      <c r="E55" s="27" t="s">
        <v>76</v>
      </c>
      <c r="F55" s="5"/>
      <c r="G55" s="27"/>
      <c r="H55" s="180"/>
      <c r="I55" s="183"/>
      <c r="J55" s="5"/>
      <c r="K55" s="5"/>
      <c r="L55" s="5"/>
      <c r="M55" s="5"/>
    </row>
    <row r="56" spans="1:13" ht="20.100000000000001" customHeight="1" thickBot="1" x14ac:dyDescent="0.35">
      <c r="A56" s="111" t="s">
        <v>74</v>
      </c>
      <c r="B56" s="112"/>
      <c r="C56" s="181"/>
      <c r="D56" s="181"/>
      <c r="E56" s="181"/>
      <c r="F56" s="181"/>
      <c r="G56" s="181"/>
      <c r="H56" s="181"/>
      <c r="I56" s="182"/>
      <c r="J56" s="5"/>
      <c r="K56" s="5"/>
      <c r="L56" s="5"/>
      <c r="M56" s="5"/>
    </row>
    <row r="57" spans="1:13" ht="7.5" customHeight="1" thickBot="1" x14ac:dyDescent="0.35">
      <c r="A57" s="27"/>
      <c r="B57" s="27"/>
      <c r="C57" s="7"/>
      <c r="D57" s="7"/>
      <c r="E57" s="7"/>
      <c r="F57" s="7"/>
      <c r="G57" s="7"/>
      <c r="H57" s="7"/>
      <c r="I57" s="7"/>
      <c r="J57" s="5"/>
      <c r="K57" s="5"/>
      <c r="L57" s="5"/>
      <c r="M57" s="5"/>
    </row>
    <row r="58" spans="1:13" ht="15" thickBot="1" x14ac:dyDescent="0.35">
      <c r="A58" s="187" t="s">
        <v>16</v>
      </c>
      <c r="B58" s="188"/>
      <c r="C58" s="189"/>
      <c r="D58" s="7"/>
      <c r="E58" s="7"/>
      <c r="F58" s="7"/>
      <c r="G58" s="7"/>
      <c r="H58" s="7"/>
      <c r="I58" s="7"/>
      <c r="J58" s="5"/>
      <c r="K58" s="5"/>
      <c r="L58" s="5"/>
      <c r="M58" s="5"/>
    </row>
    <row r="59" spans="1:13" ht="15" thickBot="1" x14ac:dyDescent="0.35">
      <c r="A59" s="86" t="s">
        <v>111</v>
      </c>
      <c r="B59" s="85"/>
      <c r="C59" s="87"/>
      <c r="D59" s="184" t="s">
        <v>116</v>
      </c>
      <c r="E59" s="185"/>
      <c r="F59" s="185"/>
      <c r="G59" s="185"/>
      <c r="H59" s="185"/>
      <c r="I59" s="185"/>
      <c r="J59" s="185"/>
      <c r="K59" s="185"/>
      <c r="L59" s="185"/>
      <c r="M59" s="186"/>
    </row>
    <row r="60" spans="1:13" x14ac:dyDescent="0.3">
      <c r="A60" s="171" t="s">
        <v>0</v>
      </c>
      <c r="B60" s="172"/>
      <c r="C60" s="88">
        <f>SUM(I13:M22,I35,I37)</f>
        <v>0</v>
      </c>
      <c r="D60" s="116" t="s">
        <v>117</v>
      </c>
      <c r="E60" s="117"/>
      <c r="F60" s="117"/>
      <c r="G60" s="117"/>
      <c r="H60" s="117"/>
      <c r="I60" s="117"/>
      <c r="J60" s="117"/>
      <c r="K60" s="117"/>
      <c r="L60" s="117"/>
      <c r="M60" s="118"/>
    </row>
    <row r="61" spans="1:13" x14ac:dyDescent="0.3">
      <c r="A61" s="171" t="s">
        <v>5</v>
      </c>
      <c r="B61" s="172"/>
      <c r="C61" s="88">
        <f>SUM(I24:M29)</f>
        <v>0</v>
      </c>
      <c r="D61" s="116" t="s">
        <v>114</v>
      </c>
      <c r="E61" s="117"/>
      <c r="F61" s="117"/>
      <c r="G61" s="117"/>
      <c r="H61" s="119"/>
      <c r="I61" s="117"/>
      <c r="J61" s="117"/>
      <c r="K61" s="117"/>
      <c r="L61" s="117"/>
      <c r="M61" s="118"/>
    </row>
    <row r="62" spans="1:13" ht="15" thickBot="1" x14ac:dyDescent="0.35">
      <c r="A62" s="169" t="s">
        <v>42</v>
      </c>
      <c r="B62" s="170"/>
      <c r="C62" s="89" t="str">
        <f>IF(M7 = "", " ", M7)</f>
        <v xml:space="preserve"> </v>
      </c>
      <c r="D62" s="120" t="s">
        <v>115</v>
      </c>
      <c r="E62" s="121"/>
      <c r="F62" s="121"/>
      <c r="G62" s="121"/>
      <c r="H62" s="121"/>
      <c r="I62" s="121"/>
      <c r="J62" s="121"/>
      <c r="K62" s="121"/>
      <c r="L62" s="121"/>
      <c r="M62" s="122"/>
    </row>
    <row r="63" spans="1:13" ht="6.15" customHeight="1" x14ac:dyDescent="0.3">
      <c r="D63" s="5"/>
      <c r="E63" s="5"/>
      <c r="F63" s="5"/>
      <c r="G63" s="5"/>
      <c r="H63" s="5"/>
      <c r="I63" s="5"/>
      <c r="J63" s="5"/>
      <c r="K63" s="5"/>
      <c r="L63" s="5"/>
      <c r="M63" s="5"/>
    </row>
    <row r="64" spans="1:13" ht="19.5" customHeight="1" x14ac:dyDescent="0.3">
      <c r="A64" s="131" t="s">
        <v>129</v>
      </c>
      <c r="B64" s="132"/>
      <c r="C64" s="132"/>
      <c r="D64" s="132"/>
      <c r="E64" s="132"/>
      <c r="F64" s="132"/>
      <c r="G64" s="132"/>
      <c r="H64" s="132"/>
      <c r="I64" s="132"/>
      <c r="J64" s="132"/>
      <c r="K64" s="132"/>
      <c r="L64" s="132"/>
      <c r="M64" s="133"/>
    </row>
    <row r="65" spans="1:13" ht="28.5" customHeight="1" x14ac:dyDescent="0.3">
      <c r="A65" s="134"/>
      <c r="B65" s="135"/>
      <c r="C65" s="135"/>
      <c r="D65" s="135"/>
      <c r="E65" s="135"/>
      <c r="F65" s="135"/>
      <c r="G65" s="135"/>
      <c r="H65" s="135"/>
      <c r="I65" s="135"/>
      <c r="J65" s="135"/>
      <c r="K65" s="135"/>
      <c r="L65" s="135"/>
      <c r="M65" s="136"/>
    </row>
    <row r="66" spans="1:13" ht="31.65" customHeight="1" x14ac:dyDescent="0.3"/>
  </sheetData>
  <sheetProtection algorithmName="SHA-512" hashValue="yUbfivysFFaFxF3/lB7eaqRBzw2V97WqSCnwW2XtvZylluhlA6QBCWQ5toWJ67+1g4s1s5+NJ8BDPUWvhk7wBw==" saltValue="qCwylCD7MYknERveGxQIyg==" spinCount="100000" sheet="1" objects="1" scenarios="1"/>
  <mergeCells count="116">
    <mergeCell ref="L19:M19"/>
    <mergeCell ref="L18:M18"/>
    <mergeCell ref="L17:M17"/>
    <mergeCell ref="L16:M16"/>
    <mergeCell ref="L15:M15"/>
    <mergeCell ref="B5:D5"/>
    <mergeCell ref="G5:H5"/>
    <mergeCell ref="L33:M33"/>
    <mergeCell ref="L32:M32"/>
    <mergeCell ref="L29:M29"/>
    <mergeCell ref="L31:M31"/>
    <mergeCell ref="J31:K31"/>
    <mergeCell ref="B7:D7"/>
    <mergeCell ref="G6:H6"/>
    <mergeCell ref="G7:I7"/>
    <mergeCell ref="E5:F5"/>
    <mergeCell ref="E6:F6"/>
    <mergeCell ref="L14:M14"/>
    <mergeCell ref="L13:M13"/>
    <mergeCell ref="L11:M11"/>
    <mergeCell ref="J6:K6"/>
    <mergeCell ref="J5:K5"/>
    <mergeCell ref="J7:L7"/>
    <mergeCell ref="L27:M27"/>
    <mergeCell ref="L26:M26"/>
    <mergeCell ref="L25:M25"/>
    <mergeCell ref="L24:M24"/>
    <mergeCell ref="C2:M2"/>
    <mergeCell ref="J22:K22"/>
    <mergeCell ref="A11:F11"/>
    <mergeCell ref="J11:K11"/>
    <mergeCell ref="A13:F13"/>
    <mergeCell ref="A15:F15"/>
    <mergeCell ref="A16:F16"/>
    <mergeCell ref="A17:F17"/>
    <mergeCell ref="A14:F14"/>
    <mergeCell ref="J12:K12"/>
    <mergeCell ref="J10:M10"/>
    <mergeCell ref="J13:K13"/>
    <mergeCell ref="A12:F12"/>
    <mergeCell ref="J20:K20"/>
    <mergeCell ref="L20:M20"/>
    <mergeCell ref="L21:M21"/>
    <mergeCell ref="B4:G4"/>
    <mergeCell ref="I4:J4"/>
    <mergeCell ref="L4:M4"/>
    <mergeCell ref="B8:J8"/>
    <mergeCell ref="G3:K3"/>
    <mergeCell ref="L8:M8"/>
    <mergeCell ref="A62:B62"/>
    <mergeCell ref="A61:B61"/>
    <mergeCell ref="E40:F40"/>
    <mergeCell ref="A44:E45"/>
    <mergeCell ref="A60:B60"/>
    <mergeCell ref="A42:F42"/>
    <mergeCell ref="A40:C40"/>
    <mergeCell ref="C55:D55"/>
    <mergeCell ref="C56:I56"/>
    <mergeCell ref="H55:I55"/>
    <mergeCell ref="D59:M59"/>
    <mergeCell ref="A58:C58"/>
    <mergeCell ref="G10:I10"/>
    <mergeCell ref="J42:K42"/>
    <mergeCell ref="G38:I38"/>
    <mergeCell ref="E34:F34"/>
    <mergeCell ref="E35:F35"/>
    <mergeCell ref="G34:I34"/>
    <mergeCell ref="J21:K21"/>
    <mergeCell ref="L22:M22"/>
    <mergeCell ref="J23:K23"/>
    <mergeCell ref="A23:F23"/>
    <mergeCell ref="A22:F22"/>
    <mergeCell ref="J18:K18"/>
    <mergeCell ref="J17:K17"/>
    <mergeCell ref="J16:K16"/>
    <mergeCell ref="J15:K15"/>
    <mergeCell ref="J14:K14"/>
    <mergeCell ref="J33:K33"/>
    <mergeCell ref="J19:K19"/>
    <mergeCell ref="E38:F38"/>
    <mergeCell ref="A18:F18"/>
    <mergeCell ref="A19:F19"/>
    <mergeCell ref="A20:F20"/>
    <mergeCell ref="A21:F21"/>
    <mergeCell ref="J27:K27"/>
    <mergeCell ref="J30:K30"/>
    <mergeCell ref="A27:F27"/>
    <mergeCell ref="A28:F28"/>
    <mergeCell ref="A29:F29"/>
    <mergeCell ref="A24:F24"/>
    <mergeCell ref="J25:K25"/>
    <mergeCell ref="J24:K24"/>
    <mergeCell ref="J26:K26"/>
    <mergeCell ref="A25:F25"/>
    <mergeCell ref="A26:F26"/>
    <mergeCell ref="A64:M65"/>
    <mergeCell ref="L28:M28"/>
    <mergeCell ref="A36:D36"/>
    <mergeCell ref="E36:F36"/>
    <mergeCell ref="G36:I36"/>
    <mergeCell ref="A37:D37"/>
    <mergeCell ref="E37:F37"/>
    <mergeCell ref="E39:F39"/>
    <mergeCell ref="A32:F32"/>
    <mergeCell ref="A35:D35"/>
    <mergeCell ref="A38:C38"/>
    <mergeCell ref="A39:C39"/>
    <mergeCell ref="A34:D34"/>
    <mergeCell ref="A31:F31"/>
    <mergeCell ref="A33:F33"/>
    <mergeCell ref="J32:K32"/>
    <mergeCell ref="K35:M40"/>
    <mergeCell ref="J29:K29"/>
    <mergeCell ref="J28:K28"/>
    <mergeCell ref="A30:F30"/>
    <mergeCell ref="L42:M42"/>
  </mergeCells>
  <hyperlinks>
    <hyperlink ref="G3" r:id="rId1" display="Click here for link to complete Travel Expense Procedures" xr:uid="{00000000-0004-0000-0000-000000000000}"/>
    <hyperlink ref="G3:K3" r:id="rId2" display="Click here for complete Travel Expense Procedures" xr:uid="{00000000-0004-0000-0000-000001000000}"/>
  </hyperlinks>
  <pageMargins left="0.2" right="0.2" top="0.25" bottom="0.25" header="0.3" footer="0.3"/>
  <pageSetup scale="68" orientation="portrait" r:id="rId3"/>
  <rowBreaks count="1" manualBreakCount="1">
    <brk id="62" max="16383" man="1"/>
  </rowBreaks>
  <colBreaks count="1" manualBreakCount="1">
    <brk id="13" max="1048575" man="1"/>
  </colBreaks>
  <ignoredErrors>
    <ignoredError sqref="I13:I22 H38:I38 C61:C62 I24:I33 K42 I40 I39" unlockedFormula="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51"/>
  <sheetViews>
    <sheetView zoomScaleNormal="100" workbookViewId="0">
      <selection activeCell="B2" sqref="B2"/>
    </sheetView>
  </sheetViews>
  <sheetFormatPr defaultColWidth="8.5546875" defaultRowHeight="14.4" x14ac:dyDescent="0.3"/>
  <cols>
    <col min="1" max="1" width="3.44140625" style="63" customWidth="1"/>
    <col min="3" max="3" width="13.109375" customWidth="1"/>
    <col min="4" max="4" width="12.44140625" customWidth="1"/>
  </cols>
  <sheetData>
    <row r="1" spans="1:15" ht="15" x14ac:dyDescent="0.25">
      <c r="A1" s="30"/>
      <c r="B1" s="27"/>
      <c r="C1" s="27"/>
      <c r="D1" s="27"/>
      <c r="E1" s="27"/>
      <c r="F1" s="27"/>
      <c r="G1" s="27"/>
      <c r="H1" s="27"/>
      <c r="I1" s="27"/>
      <c r="J1" s="27"/>
      <c r="K1" s="27"/>
      <c r="L1" s="27"/>
      <c r="M1" s="27"/>
      <c r="N1" s="27"/>
      <c r="O1" s="27"/>
    </row>
    <row r="2" spans="1:15" ht="23.25" x14ac:dyDescent="0.35">
      <c r="A2" s="30"/>
      <c r="B2" s="4" t="s">
        <v>83</v>
      </c>
      <c r="C2" s="4"/>
      <c r="D2" s="4"/>
      <c r="E2" s="4"/>
      <c r="F2" s="4"/>
      <c r="G2" s="4"/>
      <c r="H2" s="4"/>
      <c r="I2" s="4"/>
      <c r="J2" s="4"/>
      <c r="K2" s="4"/>
      <c r="L2" s="4"/>
      <c r="M2" s="4"/>
      <c r="N2" s="4"/>
      <c r="O2" s="4"/>
    </row>
    <row r="3" spans="1:15" ht="15" x14ac:dyDescent="0.25">
      <c r="A3" s="30"/>
      <c r="B3" s="27"/>
      <c r="C3" s="27"/>
      <c r="D3" s="27"/>
      <c r="E3" s="27"/>
      <c r="F3" s="27"/>
      <c r="G3" s="27"/>
      <c r="H3" s="27"/>
      <c r="I3" s="27"/>
      <c r="J3" s="27"/>
      <c r="K3" s="27"/>
      <c r="L3" s="27"/>
      <c r="M3" s="27"/>
      <c r="N3" s="27"/>
      <c r="O3" s="27"/>
    </row>
    <row r="4" spans="1:15" ht="15" customHeight="1" x14ac:dyDescent="0.3">
      <c r="A4" s="59" t="s">
        <v>33</v>
      </c>
      <c r="B4" s="207" t="s">
        <v>79</v>
      </c>
      <c r="C4" s="207"/>
      <c r="D4" s="207"/>
      <c r="E4" s="207"/>
      <c r="F4" s="207"/>
      <c r="G4" s="207"/>
      <c r="H4" s="207"/>
      <c r="I4" s="207"/>
      <c r="J4" s="207"/>
      <c r="K4" s="207"/>
      <c r="L4" s="207"/>
      <c r="M4" s="207"/>
      <c r="N4" s="207"/>
      <c r="O4" s="207"/>
    </row>
    <row r="5" spans="1:15" ht="15" customHeight="1" x14ac:dyDescent="0.3">
      <c r="A5" s="30"/>
      <c r="B5" s="207"/>
      <c r="C5" s="207"/>
      <c r="D5" s="207"/>
      <c r="E5" s="207"/>
      <c r="F5" s="207"/>
      <c r="G5" s="207"/>
      <c r="H5" s="207"/>
      <c r="I5" s="207"/>
      <c r="J5" s="207"/>
      <c r="K5" s="207"/>
      <c r="L5" s="207"/>
      <c r="M5" s="207"/>
      <c r="N5" s="207"/>
      <c r="O5" s="207"/>
    </row>
    <row r="6" spans="1:15" ht="15" customHeight="1" x14ac:dyDescent="0.3">
      <c r="A6" s="30"/>
      <c r="B6" s="207"/>
      <c r="C6" s="207"/>
      <c r="D6" s="207"/>
      <c r="E6" s="207"/>
      <c r="F6" s="207"/>
      <c r="G6" s="207"/>
      <c r="H6" s="207"/>
      <c r="I6" s="207"/>
      <c r="J6" s="207"/>
      <c r="K6" s="207"/>
      <c r="L6" s="207"/>
      <c r="M6" s="207"/>
      <c r="N6" s="207"/>
      <c r="O6" s="207"/>
    </row>
    <row r="7" spans="1:15" ht="7.5" customHeight="1" x14ac:dyDescent="0.25">
      <c r="A7" s="30"/>
      <c r="B7" s="60"/>
      <c r="C7" s="60"/>
      <c r="D7" s="60"/>
      <c r="E7" s="60"/>
      <c r="F7" s="60"/>
      <c r="G7" s="60"/>
      <c r="H7" s="60"/>
      <c r="I7" s="60"/>
      <c r="J7" s="60"/>
      <c r="K7" s="60"/>
      <c r="L7" s="60"/>
      <c r="M7" s="27"/>
      <c r="N7" s="27"/>
      <c r="O7" s="27"/>
    </row>
    <row r="8" spans="1:15" ht="15" customHeight="1" x14ac:dyDescent="0.3">
      <c r="A8" s="59" t="s">
        <v>26</v>
      </c>
      <c r="B8" s="209" t="s">
        <v>100</v>
      </c>
      <c r="C8" s="209"/>
      <c r="D8" s="209"/>
      <c r="E8" s="209"/>
      <c r="F8" s="209"/>
      <c r="G8" s="209"/>
      <c r="H8" s="209"/>
      <c r="I8" s="209"/>
      <c r="J8" s="209"/>
      <c r="K8" s="209"/>
      <c r="L8" s="209"/>
      <c r="M8" s="209"/>
      <c r="N8" s="209"/>
      <c r="O8" s="209"/>
    </row>
    <row r="9" spans="1:15" ht="15" customHeight="1" x14ac:dyDescent="0.3">
      <c r="A9" s="59"/>
      <c r="B9" s="209"/>
      <c r="C9" s="209"/>
      <c r="D9" s="209"/>
      <c r="E9" s="209"/>
      <c r="F9" s="209"/>
      <c r="G9" s="209"/>
      <c r="H9" s="209"/>
      <c r="I9" s="209"/>
      <c r="J9" s="209"/>
      <c r="K9" s="209"/>
      <c r="L9" s="209"/>
      <c r="M9" s="209"/>
      <c r="N9" s="209"/>
      <c r="O9" s="209"/>
    </row>
    <row r="10" spans="1:15" ht="7.5" customHeight="1" x14ac:dyDescent="0.3">
      <c r="A10" s="30"/>
      <c r="B10" s="60"/>
      <c r="C10" s="60"/>
      <c r="D10" s="60"/>
      <c r="E10" s="60"/>
      <c r="F10" s="60"/>
      <c r="G10" s="60"/>
      <c r="H10" s="60"/>
      <c r="I10" s="60"/>
      <c r="J10" s="60"/>
      <c r="K10" s="60"/>
      <c r="L10" s="60"/>
      <c r="M10" s="27"/>
      <c r="N10" s="27"/>
      <c r="O10" s="27"/>
    </row>
    <row r="11" spans="1:15" ht="15" customHeight="1" x14ac:dyDescent="0.3">
      <c r="A11" s="59" t="s">
        <v>34</v>
      </c>
      <c r="B11" s="207" t="s">
        <v>80</v>
      </c>
      <c r="C11" s="207"/>
      <c r="D11" s="207"/>
      <c r="E11" s="207"/>
      <c r="F11" s="207"/>
      <c r="G11" s="207"/>
      <c r="H11" s="207"/>
      <c r="I11" s="207"/>
      <c r="J11" s="207"/>
      <c r="K11" s="207"/>
      <c r="L11" s="207"/>
      <c r="M11" s="207"/>
      <c r="N11" s="207"/>
      <c r="O11" s="207"/>
    </row>
    <row r="12" spans="1:15" ht="15" customHeight="1" x14ac:dyDescent="0.3">
      <c r="A12" s="30"/>
      <c r="B12" s="207"/>
      <c r="C12" s="207"/>
      <c r="D12" s="207"/>
      <c r="E12" s="207"/>
      <c r="F12" s="207"/>
      <c r="G12" s="207"/>
      <c r="H12" s="207"/>
      <c r="I12" s="207"/>
      <c r="J12" s="207"/>
      <c r="K12" s="207"/>
      <c r="L12" s="207"/>
      <c r="M12" s="207"/>
      <c r="N12" s="207"/>
      <c r="O12" s="207"/>
    </row>
    <row r="13" spans="1:15" ht="7.5" customHeight="1" x14ac:dyDescent="0.3">
      <c r="A13" s="30"/>
      <c r="B13" s="27"/>
      <c r="C13" s="27"/>
      <c r="D13" s="27"/>
      <c r="E13" s="27"/>
      <c r="F13" s="27"/>
      <c r="G13" s="27"/>
      <c r="H13" s="27"/>
      <c r="I13" s="27"/>
      <c r="J13" s="27"/>
      <c r="K13" s="27"/>
      <c r="L13" s="27"/>
      <c r="M13" s="27"/>
      <c r="N13" s="27"/>
      <c r="O13" s="27"/>
    </row>
    <row r="14" spans="1:15" ht="15" customHeight="1" x14ac:dyDescent="0.3">
      <c r="A14" s="59" t="s">
        <v>27</v>
      </c>
      <c r="B14" s="207" t="s">
        <v>95</v>
      </c>
      <c r="C14" s="207"/>
      <c r="D14" s="207"/>
      <c r="E14" s="207"/>
      <c r="F14" s="207"/>
      <c r="G14" s="207"/>
      <c r="H14" s="207"/>
      <c r="I14" s="207"/>
      <c r="J14" s="207"/>
      <c r="K14" s="207"/>
      <c r="L14" s="207"/>
      <c r="M14" s="207"/>
      <c r="N14" s="207"/>
      <c r="O14" s="207"/>
    </row>
    <row r="15" spans="1:15" ht="15" customHeight="1" x14ac:dyDescent="0.3">
      <c r="A15" s="59"/>
      <c r="B15" s="207"/>
      <c r="C15" s="207"/>
      <c r="D15" s="207"/>
      <c r="E15" s="207"/>
      <c r="F15" s="207"/>
      <c r="G15" s="207"/>
      <c r="H15" s="207"/>
      <c r="I15" s="207"/>
      <c r="J15" s="207"/>
      <c r="K15" s="207"/>
      <c r="L15" s="207"/>
      <c r="M15" s="207"/>
      <c r="N15" s="207"/>
      <c r="O15" s="207"/>
    </row>
    <row r="16" spans="1:15" ht="15" customHeight="1" x14ac:dyDescent="0.3">
      <c r="A16" s="59"/>
      <c r="B16" s="207"/>
      <c r="C16" s="207"/>
      <c r="D16" s="207"/>
      <c r="E16" s="207"/>
      <c r="F16" s="207"/>
      <c r="G16" s="207"/>
      <c r="H16" s="207"/>
      <c r="I16" s="207"/>
      <c r="J16" s="207"/>
      <c r="K16" s="207"/>
      <c r="L16" s="207"/>
      <c r="M16" s="207"/>
      <c r="N16" s="207"/>
      <c r="O16" s="207"/>
    </row>
    <row r="17" spans="1:15" ht="7.5" customHeight="1" x14ac:dyDescent="0.3">
      <c r="A17" s="30"/>
      <c r="B17" s="27"/>
      <c r="C17" s="27"/>
      <c r="D17" s="27"/>
      <c r="E17" s="27"/>
      <c r="F17" s="27"/>
      <c r="G17" s="27"/>
      <c r="H17" s="27"/>
      <c r="I17" s="27"/>
      <c r="J17" s="27"/>
      <c r="K17" s="27"/>
      <c r="L17" s="27"/>
      <c r="M17" s="27"/>
      <c r="N17" s="27"/>
      <c r="O17" s="27"/>
    </row>
    <row r="18" spans="1:15" ht="15" customHeight="1" x14ac:dyDescent="0.3">
      <c r="A18" s="59" t="s">
        <v>28</v>
      </c>
      <c r="B18" s="207" t="s">
        <v>45</v>
      </c>
      <c r="C18" s="207"/>
      <c r="D18" s="207"/>
      <c r="E18" s="207"/>
      <c r="F18" s="207"/>
      <c r="G18" s="207"/>
      <c r="H18" s="207"/>
      <c r="I18" s="207"/>
      <c r="J18" s="207"/>
      <c r="K18" s="207"/>
      <c r="L18" s="207"/>
      <c r="M18" s="207"/>
      <c r="N18" s="207"/>
      <c r="O18" s="207"/>
    </row>
    <row r="19" spans="1:15" ht="15" customHeight="1" x14ac:dyDescent="0.3">
      <c r="A19" s="30"/>
      <c r="B19" s="207"/>
      <c r="C19" s="207"/>
      <c r="D19" s="207"/>
      <c r="E19" s="207"/>
      <c r="F19" s="207"/>
      <c r="G19" s="207"/>
      <c r="H19" s="207"/>
      <c r="I19" s="207"/>
      <c r="J19" s="207"/>
      <c r="K19" s="207"/>
      <c r="L19" s="207"/>
      <c r="M19" s="207"/>
      <c r="N19" s="207"/>
      <c r="O19" s="207"/>
    </row>
    <row r="20" spans="1:15" ht="15" customHeight="1" x14ac:dyDescent="0.3">
      <c r="A20" s="30"/>
      <c r="B20" s="207"/>
      <c r="C20" s="207"/>
      <c r="D20" s="207"/>
      <c r="E20" s="207"/>
      <c r="F20" s="207"/>
      <c r="G20" s="207"/>
      <c r="H20" s="207"/>
      <c r="I20" s="207"/>
      <c r="J20" s="207"/>
      <c r="K20" s="207"/>
      <c r="L20" s="207"/>
      <c r="M20" s="207"/>
      <c r="N20" s="207"/>
      <c r="O20" s="207"/>
    </row>
    <row r="21" spans="1:15" ht="7.5" customHeight="1" x14ac:dyDescent="0.3">
      <c r="A21" s="30"/>
      <c r="B21" s="60"/>
      <c r="C21" s="60"/>
      <c r="D21" s="60"/>
      <c r="E21" s="60"/>
      <c r="F21" s="60"/>
      <c r="G21" s="60"/>
      <c r="H21" s="60"/>
      <c r="I21" s="60"/>
      <c r="J21" s="60"/>
      <c r="K21" s="60"/>
      <c r="L21" s="60"/>
      <c r="M21" s="27"/>
      <c r="N21" s="27"/>
      <c r="O21" s="27"/>
    </row>
    <row r="22" spans="1:15" ht="15" customHeight="1" x14ac:dyDescent="0.3">
      <c r="A22" s="59" t="s">
        <v>29</v>
      </c>
      <c r="B22" s="207" t="s">
        <v>85</v>
      </c>
      <c r="C22" s="207"/>
      <c r="D22" s="207"/>
      <c r="E22" s="207"/>
      <c r="F22" s="207"/>
      <c r="G22" s="207"/>
      <c r="H22" s="207"/>
      <c r="I22" s="207"/>
      <c r="J22" s="207"/>
      <c r="K22" s="207"/>
      <c r="L22" s="207"/>
      <c r="M22" s="207"/>
      <c r="N22" s="207"/>
      <c r="O22" s="207"/>
    </row>
    <row r="23" spans="1:15" ht="15" customHeight="1" x14ac:dyDescent="0.3">
      <c r="A23" s="30"/>
      <c r="B23" s="207"/>
      <c r="C23" s="207"/>
      <c r="D23" s="207"/>
      <c r="E23" s="207"/>
      <c r="F23" s="207"/>
      <c r="G23" s="207"/>
      <c r="H23" s="207"/>
      <c r="I23" s="207"/>
      <c r="J23" s="207"/>
      <c r="K23" s="207"/>
      <c r="L23" s="207"/>
      <c r="M23" s="207"/>
      <c r="N23" s="207"/>
      <c r="O23" s="207"/>
    </row>
    <row r="24" spans="1:15" ht="15" customHeight="1" x14ac:dyDescent="0.3">
      <c r="A24" s="30"/>
      <c r="B24" s="207"/>
      <c r="C24" s="207"/>
      <c r="D24" s="207"/>
      <c r="E24" s="207"/>
      <c r="F24" s="207"/>
      <c r="G24" s="207"/>
      <c r="H24" s="207"/>
      <c r="I24" s="207"/>
      <c r="J24" s="207"/>
      <c r="K24" s="207"/>
      <c r="L24" s="207"/>
      <c r="M24" s="207"/>
      <c r="N24" s="207"/>
      <c r="O24" s="207"/>
    </row>
    <row r="25" spans="1:15" ht="15" customHeight="1" x14ac:dyDescent="0.3">
      <c r="A25" s="30"/>
      <c r="B25" s="207"/>
      <c r="C25" s="207"/>
      <c r="D25" s="207"/>
      <c r="E25" s="207"/>
      <c r="F25" s="207"/>
      <c r="G25" s="207"/>
      <c r="H25" s="207"/>
      <c r="I25" s="207"/>
      <c r="J25" s="207"/>
      <c r="K25" s="207"/>
      <c r="L25" s="207"/>
      <c r="M25" s="207"/>
      <c r="N25" s="207"/>
      <c r="O25" s="207"/>
    </row>
    <row r="26" spans="1:15" ht="7.5" customHeight="1" x14ac:dyDescent="0.3">
      <c r="A26" s="30"/>
      <c r="B26" s="60"/>
      <c r="C26" s="60"/>
      <c r="D26" s="60"/>
      <c r="E26" s="60"/>
      <c r="F26" s="60"/>
      <c r="G26" s="60"/>
      <c r="H26" s="60"/>
      <c r="I26" s="60"/>
      <c r="J26" s="60"/>
      <c r="K26" s="60"/>
      <c r="L26" s="60"/>
      <c r="M26" s="27"/>
      <c r="N26" s="27"/>
      <c r="O26" s="27"/>
    </row>
    <row r="27" spans="1:15" ht="15" customHeight="1" x14ac:dyDescent="0.3">
      <c r="A27" s="59" t="s">
        <v>30</v>
      </c>
      <c r="B27" s="209" t="s">
        <v>67</v>
      </c>
      <c r="C27" s="209"/>
      <c r="D27" s="209"/>
      <c r="E27" s="209"/>
      <c r="F27" s="209"/>
      <c r="G27" s="209"/>
      <c r="H27" s="209"/>
      <c r="I27" s="209"/>
      <c r="J27" s="209"/>
      <c r="K27" s="209"/>
      <c r="L27" s="209"/>
      <c r="M27" s="209"/>
      <c r="N27" s="209"/>
      <c r="O27" s="209"/>
    </row>
    <row r="28" spans="1:15" ht="7.5" customHeight="1" x14ac:dyDescent="0.3">
      <c r="A28" s="30"/>
      <c r="B28" s="61"/>
      <c r="C28" s="61"/>
      <c r="D28" s="61"/>
      <c r="E28" s="61"/>
      <c r="F28" s="61"/>
      <c r="G28" s="61"/>
      <c r="H28" s="61"/>
      <c r="I28" s="61"/>
      <c r="J28" s="61"/>
      <c r="K28" s="61"/>
      <c r="L28" s="61"/>
      <c r="M28" s="61"/>
      <c r="N28" s="61"/>
      <c r="O28" s="61"/>
    </row>
    <row r="29" spans="1:15" ht="15" customHeight="1" x14ac:dyDescent="0.3">
      <c r="A29" s="59" t="s">
        <v>31</v>
      </c>
      <c r="B29" s="207" t="s">
        <v>43</v>
      </c>
      <c r="C29" s="207"/>
      <c r="D29" s="207"/>
      <c r="E29" s="207"/>
      <c r="F29" s="207"/>
      <c r="G29" s="207"/>
      <c r="H29" s="207"/>
      <c r="I29" s="207"/>
      <c r="J29" s="207"/>
      <c r="K29" s="207"/>
      <c r="L29" s="207"/>
      <c r="M29" s="207"/>
      <c r="N29" s="207"/>
      <c r="O29" s="207"/>
    </row>
    <row r="30" spans="1:15" ht="7.5" customHeight="1" x14ac:dyDescent="0.3">
      <c r="A30" s="30"/>
      <c r="B30" s="27"/>
      <c r="C30" s="27"/>
      <c r="D30" s="27"/>
      <c r="E30" s="27"/>
      <c r="F30" s="27"/>
      <c r="G30" s="27"/>
      <c r="H30" s="27"/>
      <c r="I30" s="27"/>
      <c r="J30" s="27"/>
      <c r="K30" s="27"/>
      <c r="L30" s="27"/>
      <c r="M30" s="27"/>
      <c r="N30" s="27"/>
      <c r="O30" s="27"/>
    </row>
    <row r="31" spans="1:15" ht="15" customHeight="1" x14ac:dyDescent="0.3">
      <c r="A31" s="59" t="s">
        <v>32</v>
      </c>
      <c r="B31" s="207" t="s">
        <v>84</v>
      </c>
      <c r="C31" s="207"/>
      <c r="D31" s="207"/>
      <c r="E31" s="207"/>
      <c r="F31" s="207"/>
      <c r="G31" s="207"/>
      <c r="H31" s="207"/>
      <c r="I31" s="207"/>
      <c r="J31" s="207"/>
      <c r="K31" s="207"/>
      <c r="L31" s="207"/>
      <c r="M31" s="207"/>
      <c r="N31" s="207"/>
      <c r="O31" s="207"/>
    </row>
    <row r="32" spans="1:15" ht="15" customHeight="1" x14ac:dyDescent="0.3">
      <c r="A32" s="30"/>
      <c r="B32" s="207"/>
      <c r="C32" s="207"/>
      <c r="D32" s="207"/>
      <c r="E32" s="207"/>
      <c r="F32" s="207"/>
      <c r="G32" s="207"/>
      <c r="H32" s="207"/>
      <c r="I32" s="207"/>
      <c r="J32" s="207"/>
      <c r="K32" s="207"/>
      <c r="L32" s="207"/>
      <c r="M32" s="207"/>
      <c r="N32" s="207"/>
      <c r="O32" s="207"/>
    </row>
    <row r="33" spans="1:15" ht="15" customHeight="1" x14ac:dyDescent="0.3">
      <c r="A33" s="30"/>
      <c r="B33" s="207"/>
      <c r="C33" s="207"/>
      <c r="D33" s="207"/>
      <c r="E33" s="207"/>
      <c r="F33" s="207"/>
      <c r="G33" s="207"/>
      <c r="H33" s="207"/>
      <c r="I33" s="207"/>
      <c r="J33" s="207"/>
      <c r="K33" s="207"/>
      <c r="L33" s="207"/>
      <c r="M33" s="207"/>
      <c r="N33" s="207"/>
      <c r="O33" s="207"/>
    </row>
    <row r="34" spans="1:15" ht="7.5" customHeight="1" x14ac:dyDescent="0.3">
      <c r="A34" s="30"/>
      <c r="B34" s="27"/>
      <c r="C34" s="27"/>
      <c r="D34" s="27"/>
      <c r="E34" s="27"/>
      <c r="F34" s="27"/>
      <c r="G34" s="27"/>
      <c r="H34" s="27"/>
      <c r="I34" s="27"/>
      <c r="J34" s="27"/>
      <c r="K34" s="27"/>
      <c r="L34" s="27"/>
      <c r="M34" s="27"/>
      <c r="N34" s="27"/>
      <c r="O34" s="27"/>
    </row>
    <row r="35" spans="1:15" ht="15" customHeight="1" x14ac:dyDescent="0.3">
      <c r="A35" s="59" t="s">
        <v>35</v>
      </c>
      <c r="B35" s="208" t="s">
        <v>89</v>
      </c>
      <c r="C35" s="208"/>
      <c r="D35" s="208"/>
      <c r="E35" s="208"/>
      <c r="F35" s="208"/>
      <c r="G35" s="208"/>
      <c r="H35" s="208"/>
      <c r="I35" s="208"/>
      <c r="J35" s="208"/>
      <c r="K35" s="208"/>
      <c r="L35" s="208"/>
      <c r="M35" s="208"/>
      <c r="N35" s="208"/>
      <c r="O35" s="208"/>
    </row>
    <row r="36" spans="1:15" ht="7.5" customHeight="1" x14ac:dyDescent="0.3">
      <c r="A36" s="30"/>
      <c r="B36" s="27"/>
      <c r="C36" s="27"/>
      <c r="D36" s="27"/>
      <c r="E36" s="27"/>
      <c r="F36" s="27"/>
      <c r="G36" s="27"/>
      <c r="H36" s="27"/>
      <c r="I36" s="27"/>
      <c r="J36" s="27"/>
      <c r="K36" s="27"/>
      <c r="L36" s="27"/>
      <c r="M36" s="27"/>
      <c r="N36" s="27"/>
      <c r="O36" s="27"/>
    </row>
    <row r="37" spans="1:15" ht="15" customHeight="1" x14ac:dyDescent="0.3">
      <c r="A37" s="59" t="s">
        <v>68</v>
      </c>
      <c r="B37" s="209" t="s">
        <v>81</v>
      </c>
      <c r="C37" s="209"/>
      <c r="D37" s="209"/>
      <c r="E37" s="209"/>
      <c r="F37" s="209"/>
      <c r="G37" s="209"/>
      <c r="H37" s="209"/>
      <c r="I37" s="209"/>
      <c r="J37" s="209"/>
      <c r="K37" s="209"/>
      <c r="L37" s="209"/>
      <c r="M37" s="209"/>
      <c r="N37" s="209"/>
      <c r="O37" s="209"/>
    </row>
    <row r="38" spans="1:15" ht="15" customHeight="1" x14ac:dyDescent="0.3">
      <c r="A38" s="30"/>
      <c r="B38" s="209"/>
      <c r="C38" s="209"/>
      <c r="D38" s="209"/>
      <c r="E38" s="209"/>
      <c r="F38" s="209"/>
      <c r="G38" s="209"/>
      <c r="H38" s="209"/>
      <c r="I38" s="209"/>
      <c r="J38" s="209"/>
      <c r="K38" s="209"/>
      <c r="L38" s="209"/>
      <c r="M38" s="209"/>
      <c r="N38" s="209"/>
      <c r="O38" s="209"/>
    </row>
    <row r="39" spans="1:15" ht="7.5" customHeight="1" x14ac:dyDescent="0.3">
      <c r="A39" s="30"/>
      <c r="B39" s="62"/>
      <c r="C39" s="62"/>
      <c r="D39" s="62"/>
      <c r="E39" s="62"/>
      <c r="F39" s="62"/>
      <c r="G39" s="62"/>
      <c r="H39" s="62"/>
      <c r="I39" s="62"/>
      <c r="J39" s="62"/>
      <c r="K39" s="62"/>
      <c r="L39" s="62"/>
      <c r="M39" s="62"/>
      <c r="N39" s="62"/>
      <c r="O39" s="62"/>
    </row>
    <row r="40" spans="1:15" ht="15" customHeight="1" x14ac:dyDescent="0.3">
      <c r="A40" s="59" t="s">
        <v>69</v>
      </c>
      <c r="B40" s="207" t="s">
        <v>77</v>
      </c>
      <c r="C40" s="207"/>
      <c r="D40" s="207"/>
      <c r="E40" s="207"/>
      <c r="F40" s="207"/>
      <c r="G40" s="207"/>
      <c r="H40" s="207"/>
      <c r="I40" s="207"/>
      <c r="J40" s="207"/>
      <c r="K40" s="207"/>
      <c r="L40" s="207"/>
      <c r="M40" s="207"/>
      <c r="N40" s="207"/>
      <c r="O40" s="207"/>
    </row>
    <row r="41" spans="1:15" ht="15" customHeight="1" x14ac:dyDescent="0.3">
      <c r="A41" s="59"/>
      <c r="B41" s="207"/>
      <c r="C41" s="207"/>
      <c r="D41" s="207"/>
      <c r="E41" s="207"/>
      <c r="F41" s="207"/>
      <c r="G41" s="207"/>
      <c r="H41" s="207"/>
      <c r="I41" s="207"/>
      <c r="J41" s="207"/>
      <c r="K41" s="207"/>
      <c r="L41" s="207"/>
      <c r="M41" s="207"/>
      <c r="N41" s="207"/>
      <c r="O41" s="207"/>
    </row>
    <row r="42" spans="1:15" ht="7.5" customHeight="1" x14ac:dyDescent="0.3">
      <c r="A42" s="59"/>
      <c r="B42" s="60"/>
      <c r="C42" s="60"/>
      <c r="D42" s="60"/>
      <c r="E42" s="60"/>
      <c r="F42" s="60"/>
      <c r="G42" s="60"/>
      <c r="H42" s="60"/>
      <c r="I42" s="60"/>
      <c r="J42" s="60"/>
      <c r="K42" s="60"/>
      <c r="L42" s="60"/>
      <c r="M42" s="60"/>
      <c r="N42" s="60"/>
      <c r="O42" s="60"/>
    </row>
    <row r="43" spans="1:15" ht="15" customHeight="1" x14ac:dyDescent="0.3">
      <c r="A43" s="59" t="s">
        <v>70</v>
      </c>
      <c r="B43" s="207" t="s">
        <v>88</v>
      </c>
      <c r="C43" s="207"/>
      <c r="D43" s="207"/>
      <c r="E43" s="207"/>
      <c r="F43" s="207"/>
      <c r="G43" s="207"/>
      <c r="H43" s="207"/>
      <c r="I43" s="207"/>
      <c r="J43" s="207"/>
      <c r="K43" s="207"/>
      <c r="L43" s="207"/>
      <c r="M43" s="207"/>
      <c r="N43" s="207"/>
      <c r="O43" s="207"/>
    </row>
    <row r="44" spans="1:15" ht="15" customHeight="1" x14ac:dyDescent="0.3">
      <c r="A44" s="59"/>
      <c r="B44" s="207"/>
      <c r="C44" s="207"/>
      <c r="D44" s="207"/>
      <c r="E44" s="207"/>
      <c r="F44" s="207"/>
      <c r="G44" s="207"/>
      <c r="H44" s="207"/>
      <c r="I44" s="207"/>
      <c r="J44" s="207"/>
      <c r="K44" s="207"/>
      <c r="L44" s="207"/>
      <c r="M44" s="207"/>
      <c r="N44" s="207"/>
      <c r="O44" s="207"/>
    </row>
    <row r="45" spans="1:15" ht="15" customHeight="1" x14ac:dyDescent="0.3">
      <c r="A45" s="59"/>
      <c r="B45" s="207"/>
      <c r="C45" s="207"/>
      <c r="D45" s="207"/>
      <c r="E45" s="207"/>
      <c r="F45" s="207"/>
      <c r="G45" s="207"/>
      <c r="H45" s="207"/>
      <c r="I45" s="207"/>
      <c r="J45" s="207"/>
      <c r="K45" s="207"/>
      <c r="L45" s="207"/>
      <c r="M45" s="207"/>
      <c r="N45" s="207"/>
      <c r="O45" s="207"/>
    </row>
    <row r="46" spans="1:15" ht="7.5" customHeight="1" x14ac:dyDescent="0.3">
      <c r="A46" s="59"/>
      <c r="B46" s="60"/>
      <c r="C46" s="60"/>
      <c r="D46" s="60"/>
      <c r="E46" s="60"/>
      <c r="F46" s="60"/>
      <c r="G46" s="60"/>
      <c r="H46" s="60"/>
      <c r="I46" s="60"/>
      <c r="J46" s="60"/>
      <c r="K46" s="60"/>
      <c r="L46" s="60"/>
      <c r="M46" s="60"/>
      <c r="N46" s="60"/>
      <c r="O46" s="60"/>
    </row>
    <row r="47" spans="1:15" ht="14.4" customHeight="1" x14ac:dyDescent="0.3">
      <c r="A47" s="59" t="s">
        <v>72</v>
      </c>
      <c r="B47" s="207" t="s">
        <v>102</v>
      </c>
      <c r="C47" s="207"/>
      <c r="D47" s="207"/>
      <c r="E47" s="207"/>
      <c r="F47" s="207"/>
      <c r="G47" s="207"/>
      <c r="H47" s="207"/>
      <c r="I47" s="207"/>
      <c r="J47" s="207"/>
      <c r="K47" s="207"/>
      <c r="L47" s="207"/>
      <c r="M47" s="207"/>
      <c r="N47" s="207"/>
      <c r="O47" s="207"/>
    </row>
    <row r="48" spans="1:15" x14ac:dyDescent="0.3">
      <c r="A48" s="59"/>
      <c r="B48" s="207"/>
      <c r="C48" s="207"/>
      <c r="D48" s="207"/>
      <c r="E48" s="207"/>
      <c r="F48" s="207"/>
      <c r="G48" s="207"/>
      <c r="H48" s="207"/>
      <c r="I48" s="207"/>
      <c r="J48" s="207"/>
      <c r="K48" s="207"/>
      <c r="L48" s="207"/>
      <c r="M48" s="207"/>
      <c r="N48" s="207"/>
      <c r="O48" s="207"/>
    </row>
    <row r="49" spans="1:15" ht="7.5" customHeight="1" x14ac:dyDescent="0.3">
      <c r="A49" s="59"/>
      <c r="B49" s="27"/>
      <c r="C49" s="27"/>
      <c r="D49" s="27"/>
      <c r="E49" s="27"/>
      <c r="F49" s="27"/>
      <c r="G49" s="27"/>
      <c r="H49" s="27"/>
      <c r="I49" s="27"/>
      <c r="J49" s="27"/>
      <c r="K49" s="27"/>
      <c r="L49" s="27"/>
      <c r="M49" s="27"/>
      <c r="N49" s="27"/>
      <c r="O49" s="27"/>
    </row>
    <row r="50" spans="1:15" ht="14.4" customHeight="1" x14ac:dyDescent="0.3">
      <c r="A50" s="59" t="s">
        <v>94</v>
      </c>
      <c r="B50" s="207" t="s">
        <v>82</v>
      </c>
      <c r="C50" s="207"/>
      <c r="D50" s="207"/>
      <c r="E50" s="207"/>
      <c r="F50" s="207"/>
      <c r="G50" s="207"/>
      <c r="H50" s="207"/>
      <c r="I50" s="207"/>
      <c r="J50" s="207"/>
      <c r="K50" s="207"/>
      <c r="L50" s="207"/>
      <c r="M50" s="207"/>
      <c r="N50" s="207"/>
      <c r="O50" s="207"/>
    </row>
    <row r="51" spans="1:15" ht="15" customHeight="1" x14ac:dyDescent="0.3"/>
  </sheetData>
  <sheetProtection password="DCA5" sheet="1" objects="1" scenarios="1"/>
  <mergeCells count="15">
    <mergeCell ref="B4:O6"/>
    <mergeCell ref="B50:O50"/>
    <mergeCell ref="B11:O12"/>
    <mergeCell ref="B18:O20"/>
    <mergeCell ref="B29:O29"/>
    <mergeCell ref="B31:O33"/>
    <mergeCell ref="B35:O35"/>
    <mergeCell ref="B40:O41"/>
    <mergeCell ref="B37:O38"/>
    <mergeCell ref="B27:O27"/>
    <mergeCell ref="B8:O9"/>
    <mergeCell ref="B22:O25"/>
    <mergeCell ref="B43:O45"/>
    <mergeCell ref="B14:O16"/>
    <mergeCell ref="B47:O48"/>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3"/>
  <sheetViews>
    <sheetView zoomScale="85" zoomScaleNormal="85" workbookViewId="0">
      <selection activeCell="A23" sqref="A23:F23"/>
    </sheetView>
  </sheetViews>
  <sheetFormatPr defaultColWidth="8.5546875" defaultRowHeight="14.4" x14ac:dyDescent="0.3"/>
  <cols>
    <col min="1" max="1" width="12.88671875" style="6" customWidth="1"/>
    <col min="2" max="2" width="10.109375" style="6" customWidth="1"/>
    <col min="3" max="3" width="11.44140625" style="6" customWidth="1"/>
    <col min="4" max="4" width="12.44140625" style="6" customWidth="1"/>
    <col min="5" max="5" width="10.44140625" style="6" customWidth="1"/>
    <col min="6" max="6" width="1.44140625" style="6" customWidth="1"/>
    <col min="7" max="7" width="13.88671875" style="6" customWidth="1"/>
    <col min="8" max="9" width="13.44140625" style="6" customWidth="1"/>
    <col min="10" max="10" width="1.44140625" style="6" customWidth="1"/>
    <col min="11" max="11" width="13.44140625" style="6" customWidth="1"/>
    <col min="12" max="12" width="6.5546875" style="6" customWidth="1"/>
    <col min="13" max="13" width="9.44140625" style="6" customWidth="1"/>
    <col min="14" max="16384" width="8.5546875" style="6"/>
  </cols>
  <sheetData>
    <row r="1" spans="1:14" ht="15" x14ac:dyDescent="0.25">
      <c r="A1" s="27"/>
      <c r="B1" s="27"/>
      <c r="C1" s="27"/>
      <c r="D1" s="27"/>
      <c r="E1" s="27"/>
      <c r="F1" s="27"/>
      <c r="G1" s="27"/>
      <c r="H1" s="27"/>
      <c r="I1" s="27"/>
      <c r="J1" s="27"/>
      <c r="K1" s="27"/>
      <c r="L1" s="27"/>
      <c r="M1" s="27"/>
    </row>
    <row r="2" spans="1:14" ht="29.25" x14ac:dyDescent="0.4">
      <c r="A2" s="27"/>
      <c r="B2" s="27"/>
      <c r="C2" s="191" t="s">
        <v>78</v>
      </c>
      <c r="D2" s="191"/>
      <c r="E2" s="191"/>
      <c r="F2" s="191"/>
      <c r="G2" s="191"/>
      <c r="H2" s="191"/>
      <c r="I2" s="191"/>
      <c r="J2" s="191"/>
      <c r="K2" s="191"/>
      <c r="L2" s="191"/>
      <c r="M2" s="191"/>
    </row>
    <row r="3" spans="1:14" ht="19.5" thickBot="1" x14ac:dyDescent="0.35">
      <c r="A3" s="27"/>
      <c r="B3" s="27"/>
      <c r="C3" s="27"/>
      <c r="D3" s="27"/>
      <c r="E3" s="28"/>
      <c r="F3" s="28"/>
      <c r="G3" s="27"/>
      <c r="H3" s="27"/>
      <c r="I3" s="27"/>
      <c r="J3" s="27"/>
      <c r="K3" s="27"/>
      <c r="L3" s="27"/>
      <c r="M3" s="27"/>
    </row>
    <row r="4" spans="1:14" ht="24.9" customHeight="1" thickTop="1" thickBot="1" x14ac:dyDescent="0.35">
      <c r="A4" s="30" t="s">
        <v>20</v>
      </c>
      <c r="B4" s="210" t="s">
        <v>46</v>
      </c>
      <c r="C4" s="212"/>
      <c r="D4" s="212"/>
      <c r="E4" s="212"/>
      <c r="F4" s="212"/>
      <c r="G4" s="211"/>
      <c r="H4" s="27" t="s">
        <v>103</v>
      </c>
      <c r="I4" s="217">
        <v>123456</v>
      </c>
      <c r="J4" s="218"/>
      <c r="K4" s="27" t="s">
        <v>104</v>
      </c>
      <c r="L4" s="200"/>
      <c r="M4" s="200"/>
    </row>
    <row r="5" spans="1:14" ht="24.9" customHeight="1" thickTop="1" thickBot="1" x14ac:dyDescent="0.35">
      <c r="A5" s="30" t="s">
        <v>21</v>
      </c>
      <c r="B5" s="214" t="s">
        <v>47</v>
      </c>
      <c r="C5" s="215"/>
      <c r="D5" s="216"/>
      <c r="E5" s="205" t="s">
        <v>92</v>
      </c>
      <c r="F5" s="205"/>
      <c r="G5" s="214" t="s">
        <v>97</v>
      </c>
      <c r="H5" s="211"/>
      <c r="I5" s="38" t="s">
        <v>90</v>
      </c>
      <c r="J5" s="214" t="s">
        <v>48</v>
      </c>
      <c r="K5" s="215"/>
      <c r="L5" s="32" t="s">
        <v>91</v>
      </c>
      <c r="M5" s="84">
        <v>400</v>
      </c>
    </row>
    <row r="6" spans="1:14" ht="24.9" customHeight="1" thickTop="1" thickBot="1" x14ac:dyDescent="0.35">
      <c r="A6" s="7"/>
      <c r="B6" s="9"/>
      <c r="C6" s="9"/>
      <c r="D6" s="9"/>
      <c r="E6" s="205" t="s">
        <v>92</v>
      </c>
      <c r="F6" s="205"/>
      <c r="G6" s="210" t="s">
        <v>98</v>
      </c>
      <c r="H6" s="211"/>
      <c r="I6" s="38" t="s">
        <v>90</v>
      </c>
      <c r="J6" s="210" t="s">
        <v>96</v>
      </c>
      <c r="K6" s="211"/>
      <c r="L6" s="32" t="s">
        <v>91</v>
      </c>
      <c r="M6" s="84">
        <v>203.56</v>
      </c>
    </row>
    <row r="7" spans="1:14" ht="24.9" customHeight="1" thickTop="1" thickBot="1" x14ac:dyDescent="0.35">
      <c r="A7" s="30" t="s">
        <v>17</v>
      </c>
      <c r="B7" s="210" t="s">
        <v>54</v>
      </c>
      <c r="C7" s="212"/>
      <c r="D7" s="211"/>
      <c r="E7" s="29" t="s">
        <v>15</v>
      </c>
      <c r="F7" s="8"/>
      <c r="G7" s="210" t="s">
        <v>49</v>
      </c>
      <c r="H7" s="212"/>
      <c r="I7" s="211"/>
      <c r="J7" s="213" t="s">
        <v>66</v>
      </c>
      <c r="K7" s="213"/>
      <c r="L7" s="213"/>
      <c r="M7" s="83">
        <v>7</v>
      </c>
    </row>
    <row r="8" spans="1:14" ht="24.9" customHeight="1" thickTop="1" thickBot="1" x14ac:dyDescent="0.35">
      <c r="A8" s="30" t="s">
        <v>22</v>
      </c>
      <c r="B8" s="225" t="s">
        <v>50</v>
      </c>
      <c r="C8" s="226"/>
      <c r="D8" s="226"/>
      <c r="E8" s="226"/>
      <c r="F8" s="226"/>
      <c r="G8" s="226"/>
      <c r="H8" s="226"/>
      <c r="I8" s="226"/>
      <c r="J8" s="226"/>
      <c r="K8" s="226"/>
      <c r="L8" s="226"/>
      <c r="M8" s="227"/>
    </row>
    <row r="9" spans="1:14" ht="20.100000000000001" customHeight="1" thickTop="1" x14ac:dyDescent="0.3">
      <c r="A9" s="26"/>
      <c r="B9" s="7"/>
      <c r="C9" s="7"/>
      <c r="D9" s="7"/>
      <c r="E9" s="7"/>
      <c r="F9" s="7"/>
      <c r="G9" s="11"/>
      <c r="H9" s="11"/>
      <c r="I9" s="7"/>
      <c r="J9" s="7"/>
      <c r="K9" s="11"/>
      <c r="L9" s="11"/>
      <c r="M9" s="12"/>
    </row>
    <row r="10" spans="1:14" x14ac:dyDescent="0.3">
      <c r="A10" s="31"/>
      <c r="B10" s="29"/>
      <c r="C10" s="29"/>
      <c r="D10" s="29"/>
      <c r="E10" s="29"/>
      <c r="F10" s="29"/>
      <c r="G10" s="190" t="s">
        <v>23</v>
      </c>
      <c r="H10" s="190"/>
      <c r="I10" s="190"/>
      <c r="J10" s="196" t="s">
        <v>1</v>
      </c>
      <c r="K10" s="197"/>
      <c r="L10" s="197"/>
      <c r="M10" s="198"/>
    </row>
    <row r="11" spans="1:14" ht="30.9" customHeight="1" x14ac:dyDescent="0.3">
      <c r="A11" s="192" t="s">
        <v>37</v>
      </c>
      <c r="B11" s="193"/>
      <c r="C11" s="193"/>
      <c r="D11" s="193"/>
      <c r="E11" s="193"/>
      <c r="F11" s="193"/>
      <c r="G11" s="69" t="s">
        <v>2</v>
      </c>
      <c r="H11" s="69" t="s">
        <v>36</v>
      </c>
      <c r="I11" s="69" t="s">
        <v>3</v>
      </c>
      <c r="J11" s="194" t="s">
        <v>4</v>
      </c>
      <c r="K11" s="166"/>
      <c r="L11" s="165" t="s">
        <v>93</v>
      </c>
      <c r="M11" s="166"/>
    </row>
    <row r="12" spans="1:14" ht="15" customHeight="1" thickBot="1" x14ac:dyDescent="0.35">
      <c r="A12" s="139" t="s">
        <v>0</v>
      </c>
      <c r="B12" s="140"/>
      <c r="C12" s="140"/>
      <c r="D12" s="140"/>
      <c r="E12" s="140"/>
      <c r="F12" s="140"/>
      <c r="G12" s="65"/>
      <c r="H12" s="65"/>
      <c r="I12" s="65"/>
      <c r="J12" s="195"/>
      <c r="K12" s="167"/>
      <c r="L12" s="65"/>
      <c r="M12" s="33"/>
    </row>
    <row r="13" spans="1:14" ht="15.6" thickTop="1" thickBot="1" x14ac:dyDescent="0.35">
      <c r="A13" s="219" t="s">
        <v>60</v>
      </c>
      <c r="B13" s="219"/>
      <c r="C13" s="219"/>
      <c r="D13" s="219"/>
      <c r="E13" s="219"/>
      <c r="F13" s="219"/>
      <c r="G13" s="72">
        <v>780</v>
      </c>
      <c r="H13" s="72">
        <v>25</v>
      </c>
      <c r="I13" s="34">
        <f>IF(G13="","",(G13+H13))</f>
        <v>805</v>
      </c>
      <c r="J13" s="220"/>
      <c r="K13" s="221"/>
      <c r="L13" s="137"/>
      <c r="M13" s="138"/>
    </row>
    <row r="14" spans="1:14" ht="15.6" thickTop="1" thickBot="1" x14ac:dyDescent="0.35">
      <c r="A14" s="219" t="s">
        <v>51</v>
      </c>
      <c r="B14" s="219"/>
      <c r="C14" s="219"/>
      <c r="D14" s="219"/>
      <c r="E14" s="219"/>
      <c r="F14" s="219"/>
      <c r="G14" s="73"/>
      <c r="H14" s="74"/>
      <c r="I14" s="82" t="str">
        <f t="shared" ref="I14:I22" si="0">IF(G14="","",(G14+H14))</f>
        <v/>
      </c>
      <c r="J14" s="222">
        <v>465</v>
      </c>
      <c r="K14" s="223"/>
      <c r="L14" s="224"/>
      <c r="M14" s="221"/>
    </row>
    <row r="15" spans="1:14" ht="15.6" thickTop="1" thickBot="1" x14ac:dyDescent="0.35">
      <c r="A15" s="219" t="s">
        <v>52</v>
      </c>
      <c r="B15" s="219"/>
      <c r="C15" s="219"/>
      <c r="D15" s="219"/>
      <c r="E15" s="219"/>
      <c r="F15" s="219"/>
      <c r="G15" s="75"/>
      <c r="H15" s="76"/>
      <c r="I15" s="34" t="str">
        <f t="shared" si="0"/>
        <v/>
      </c>
      <c r="J15" s="228"/>
      <c r="K15" s="229"/>
      <c r="L15" s="222">
        <v>56</v>
      </c>
      <c r="M15" s="223"/>
    </row>
    <row r="16" spans="1:14" ht="15.6" thickTop="1" thickBot="1" x14ac:dyDescent="0.35">
      <c r="A16" s="219" t="s">
        <v>53</v>
      </c>
      <c r="B16" s="219"/>
      <c r="C16" s="219"/>
      <c r="D16" s="219"/>
      <c r="E16" s="219"/>
      <c r="F16" s="219"/>
      <c r="G16" s="72">
        <v>50</v>
      </c>
      <c r="H16" s="72">
        <v>6.5</v>
      </c>
      <c r="I16" s="34">
        <f t="shared" si="0"/>
        <v>56.5</v>
      </c>
      <c r="J16" s="137"/>
      <c r="K16" s="138"/>
      <c r="L16" s="228"/>
      <c r="M16" s="230"/>
    </row>
    <row r="17" spans="1:13" ht="15.6" thickTop="1" thickBot="1" x14ac:dyDescent="0.35">
      <c r="A17" s="219" t="s">
        <v>55</v>
      </c>
      <c r="B17" s="219"/>
      <c r="C17" s="219"/>
      <c r="D17" s="219"/>
      <c r="E17" s="219"/>
      <c r="F17" s="219"/>
      <c r="G17" s="72">
        <v>35</v>
      </c>
      <c r="H17" s="72">
        <v>4.55</v>
      </c>
      <c r="I17" s="34">
        <f t="shared" si="0"/>
        <v>39.549999999999997</v>
      </c>
      <c r="J17" s="137"/>
      <c r="K17" s="138"/>
      <c r="L17" s="137"/>
      <c r="M17" s="138"/>
    </row>
    <row r="18" spans="1:13" ht="15.6" thickTop="1" thickBot="1" x14ac:dyDescent="0.35">
      <c r="A18" s="219" t="s">
        <v>56</v>
      </c>
      <c r="B18" s="219"/>
      <c r="C18" s="219"/>
      <c r="D18" s="219"/>
      <c r="E18" s="219"/>
      <c r="F18" s="219"/>
      <c r="G18" s="72">
        <v>6</v>
      </c>
      <c r="H18" s="72">
        <v>0.78</v>
      </c>
      <c r="I18" s="35">
        <f t="shared" si="0"/>
        <v>6.78</v>
      </c>
      <c r="J18" s="137"/>
      <c r="K18" s="138"/>
      <c r="L18" s="137"/>
      <c r="M18" s="138"/>
    </row>
    <row r="19" spans="1:13" ht="15.6" thickTop="1" thickBot="1" x14ac:dyDescent="0.35">
      <c r="A19" s="219" t="s">
        <v>58</v>
      </c>
      <c r="B19" s="219"/>
      <c r="C19" s="219"/>
      <c r="D19" s="219"/>
      <c r="E19" s="219"/>
      <c r="F19" s="219"/>
      <c r="G19" s="72">
        <v>21</v>
      </c>
      <c r="H19" s="72">
        <v>2.73</v>
      </c>
      <c r="I19" s="35">
        <f t="shared" si="0"/>
        <v>23.73</v>
      </c>
      <c r="J19" s="137"/>
      <c r="K19" s="138"/>
      <c r="L19" s="137"/>
      <c r="M19" s="138"/>
    </row>
    <row r="20" spans="1:13" ht="15" thickTop="1" x14ac:dyDescent="0.3">
      <c r="A20" s="152"/>
      <c r="B20" s="153"/>
      <c r="C20" s="153"/>
      <c r="D20" s="153"/>
      <c r="E20" s="153"/>
      <c r="F20" s="154"/>
      <c r="G20" s="13"/>
      <c r="H20" s="13"/>
      <c r="I20" s="35" t="str">
        <f t="shared" si="0"/>
        <v/>
      </c>
      <c r="J20" s="137"/>
      <c r="K20" s="138"/>
      <c r="L20" s="137"/>
      <c r="M20" s="138"/>
    </row>
    <row r="21" spans="1:13" x14ac:dyDescent="0.3">
      <c r="A21" s="152"/>
      <c r="B21" s="153"/>
      <c r="C21" s="153"/>
      <c r="D21" s="153"/>
      <c r="E21" s="153"/>
      <c r="F21" s="154"/>
      <c r="G21" s="13"/>
      <c r="H21" s="13"/>
      <c r="I21" s="35" t="str">
        <f t="shared" si="0"/>
        <v/>
      </c>
      <c r="J21" s="137"/>
      <c r="K21" s="138"/>
      <c r="L21" s="137"/>
      <c r="M21" s="138"/>
    </row>
    <row r="22" spans="1:13" x14ac:dyDescent="0.3">
      <c r="A22" s="152"/>
      <c r="B22" s="153"/>
      <c r="C22" s="153"/>
      <c r="D22" s="153"/>
      <c r="E22" s="153"/>
      <c r="F22" s="154"/>
      <c r="G22" s="13"/>
      <c r="H22" s="13"/>
      <c r="I22" s="35" t="str">
        <f t="shared" si="0"/>
        <v/>
      </c>
      <c r="J22" s="137"/>
      <c r="K22" s="138"/>
      <c r="L22" s="137"/>
      <c r="M22" s="138"/>
    </row>
    <row r="23" spans="1:13" ht="15" customHeight="1" thickBot="1" x14ac:dyDescent="0.35">
      <c r="A23" s="139" t="s">
        <v>5</v>
      </c>
      <c r="B23" s="140"/>
      <c r="C23" s="140"/>
      <c r="D23" s="140"/>
      <c r="E23" s="140"/>
      <c r="F23" s="140"/>
      <c r="G23" s="65"/>
      <c r="H23" s="65"/>
      <c r="I23" s="65"/>
      <c r="J23" s="167"/>
      <c r="K23" s="167"/>
      <c r="L23" s="65"/>
      <c r="M23" s="33"/>
    </row>
    <row r="24" spans="1:13" ht="15.6" thickTop="1" thickBot="1" x14ac:dyDescent="0.35">
      <c r="A24" s="219" t="s">
        <v>57</v>
      </c>
      <c r="B24" s="219"/>
      <c r="C24" s="219"/>
      <c r="D24" s="219"/>
      <c r="E24" s="219"/>
      <c r="F24" s="219"/>
      <c r="G24" s="77">
        <v>1400</v>
      </c>
      <c r="H24" s="77">
        <v>182</v>
      </c>
      <c r="I24" s="35">
        <f t="shared" ref="I24:I29" si="1">IF(G24="","",(G24+H24))</f>
        <v>1582</v>
      </c>
      <c r="J24" s="137"/>
      <c r="K24" s="138"/>
      <c r="L24" s="137"/>
      <c r="M24" s="138"/>
    </row>
    <row r="25" spans="1:13" ht="15.6" thickTop="1" thickBot="1" x14ac:dyDescent="0.35">
      <c r="A25" s="219" t="s">
        <v>59</v>
      </c>
      <c r="B25" s="219"/>
      <c r="C25" s="219"/>
      <c r="D25" s="219"/>
      <c r="E25" s="219"/>
      <c r="F25" s="219"/>
      <c r="G25" s="78"/>
      <c r="H25" s="79"/>
      <c r="I25" s="35" t="str">
        <f t="shared" si="1"/>
        <v/>
      </c>
      <c r="J25" s="137"/>
      <c r="K25" s="138"/>
      <c r="L25" s="137"/>
      <c r="M25" s="138"/>
    </row>
    <row r="26" spans="1:13" ht="15" thickTop="1" x14ac:dyDescent="0.3">
      <c r="A26" s="152"/>
      <c r="B26" s="153"/>
      <c r="C26" s="153"/>
      <c r="D26" s="153"/>
      <c r="E26" s="153"/>
      <c r="F26" s="154"/>
      <c r="G26" s="13"/>
      <c r="H26" s="13"/>
      <c r="I26" s="35" t="str">
        <f t="shared" si="1"/>
        <v/>
      </c>
      <c r="J26" s="137"/>
      <c r="K26" s="138"/>
      <c r="L26" s="137"/>
      <c r="M26" s="138"/>
    </row>
    <row r="27" spans="1:13" x14ac:dyDescent="0.3">
      <c r="A27" s="152"/>
      <c r="B27" s="153"/>
      <c r="C27" s="153"/>
      <c r="D27" s="153"/>
      <c r="E27" s="153"/>
      <c r="F27" s="154"/>
      <c r="G27" s="13"/>
      <c r="H27" s="13"/>
      <c r="I27" s="35" t="str">
        <f t="shared" si="1"/>
        <v/>
      </c>
      <c r="J27" s="137"/>
      <c r="K27" s="138"/>
      <c r="L27" s="137"/>
      <c r="M27" s="138"/>
    </row>
    <row r="28" spans="1:13" x14ac:dyDescent="0.3">
      <c r="A28" s="152"/>
      <c r="B28" s="153"/>
      <c r="C28" s="153"/>
      <c r="D28" s="153"/>
      <c r="E28" s="153"/>
      <c r="F28" s="154"/>
      <c r="G28" s="13"/>
      <c r="H28" s="13"/>
      <c r="I28" s="35" t="str">
        <f t="shared" si="1"/>
        <v/>
      </c>
      <c r="J28" s="137"/>
      <c r="K28" s="138"/>
      <c r="L28" s="137"/>
      <c r="M28" s="138"/>
    </row>
    <row r="29" spans="1:13" x14ac:dyDescent="0.3">
      <c r="A29" s="152"/>
      <c r="B29" s="153"/>
      <c r="C29" s="153"/>
      <c r="D29" s="153"/>
      <c r="E29" s="153"/>
      <c r="F29" s="154"/>
      <c r="G29" s="13"/>
      <c r="H29" s="13"/>
      <c r="I29" s="35" t="str">
        <f t="shared" si="1"/>
        <v/>
      </c>
      <c r="J29" s="137"/>
      <c r="K29" s="138"/>
      <c r="L29" s="137"/>
      <c r="M29" s="138"/>
    </row>
    <row r="30" spans="1:13" ht="15" customHeight="1" thickBot="1" x14ac:dyDescent="0.35">
      <c r="A30" s="139" t="s">
        <v>99</v>
      </c>
      <c r="B30" s="140"/>
      <c r="C30" s="140"/>
      <c r="D30" s="140"/>
      <c r="E30" s="140"/>
      <c r="F30" s="140"/>
      <c r="G30" s="65"/>
      <c r="H30" s="65"/>
      <c r="I30" s="65"/>
      <c r="J30" s="167"/>
      <c r="K30" s="167"/>
      <c r="L30" s="65"/>
      <c r="M30" s="33"/>
    </row>
    <row r="31" spans="1:13" ht="15" customHeight="1" thickTop="1" thickBot="1" x14ac:dyDescent="0.35">
      <c r="A31" s="219" t="s">
        <v>44</v>
      </c>
      <c r="B31" s="219"/>
      <c r="C31" s="219"/>
      <c r="D31" s="219"/>
      <c r="E31" s="219"/>
      <c r="F31" s="219"/>
      <c r="G31" s="13"/>
      <c r="H31" s="13"/>
      <c r="I31" s="35" t="str">
        <f t="shared" ref="I31:I33" si="2">IF(G31="","",(G31+H31))</f>
        <v/>
      </c>
      <c r="J31" s="231">
        <v>780</v>
      </c>
      <c r="K31" s="231"/>
      <c r="L31" s="137"/>
      <c r="M31" s="138"/>
    </row>
    <row r="32" spans="1:13" ht="15" customHeight="1" thickTop="1" x14ac:dyDescent="0.3">
      <c r="A32" s="152"/>
      <c r="B32" s="153"/>
      <c r="C32" s="153"/>
      <c r="D32" s="153"/>
      <c r="E32" s="153"/>
      <c r="F32" s="154"/>
      <c r="G32" s="13"/>
      <c r="H32" s="13"/>
      <c r="I32" s="35" t="str">
        <f t="shared" si="2"/>
        <v/>
      </c>
      <c r="J32" s="137"/>
      <c r="K32" s="138"/>
      <c r="L32" s="137"/>
      <c r="M32" s="138"/>
    </row>
    <row r="33" spans="1:13" ht="15" customHeight="1" x14ac:dyDescent="0.3">
      <c r="A33" s="152"/>
      <c r="B33" s="153"/>
      <c r="C33" s="153"/>
      <c r="D33" s="153"/>
      <c r="E33" s="153"/>
      <c r="F33" s="154"/>
      <c r="G33" s="13"/>
      <c r="H33" s="13"/>
      <c r="I33" s="35" t="str">
        <f t="shared" si="2"/>
        <v/>
      </c>
      <c r="J33" s="137"/>
      <c r="K33" s="138"/>
      <c r="L33" s="137"/>
      <c r="M33" s="138"/>
    </row>
    <row r="34" spans="1:13" ht="14.4" customHeight="1" thickBot="1" x14ac:dyDescent="0.35">
      <c r="A34" s="139" t="s">
        <v>38</v>
      </c>
      <c r="B34" s="140"/>
      <c r="C34" s="140"/>
      <c r="D34" s="140"/>
      <c r="E34" s="141" t="s">
        <v>41</v>
      </c>
      <c r="F34" s="141"/>
      <c r="G34" s="142" t="s">
        <v>25</v>
      </c>
      <c r="H34" s="143"/>
      <c r="I34" s="144"/>
      <c r="J34" s="14"/>
      <c r="K34" s="5"/>
      <c r="L34" s="5"/>
      <c r="M34" s="5"/>
    </row>
    <row r="35" spans="1:13" ht="15.6" thickTop="1" thickBot="1" x14ac:dyDescent="0.35">
      <c r="A35" s="219" t="s">
        <v>61</v>
      </c>
      <c r="B35" s="219"/>
      <c r="C35" s="219"/>
      <c r="D35" s="219"/>
      <c r="E35" s="232">
        <v>650</v>
      </c>
      <c r="F35" s="232"/>
      <c r="G35" s="36">
        <f>IF(E35="","",((E35*0.4)/1.14))</f>
        <v>228.07017543859652</v>
      </c>
      <c r="H35" s="36">
        <f>IF(G35="","",(G35*0.14))</f>
        <v>31.929824561403517</v>
      </c>
      <c r="I35" s="36">
        <f>IF(E35="","",(E35*0.4))</f>
        <v>260</v>
      </c>
      <c r="J35" s="15"/>
      <c r="K35" s="5"/>
      <c r="L35" s="5"/>
      <c r="M35" s="5"/>
    </row>
    <row r="36" spans="1:13" ht="15" customHeight="1" thickTop="1" thickBot="1" x14ac:dyDescent="0.35">
      <c r="A36" s="66" t="s">
        <v>6</v>
      </c>
      <c r="B36" s="67"/>
      <c r="C36" s="67"/>
      <c r="D36" s="69" t="s">
        <v>24</v>
      </c>
      <c r="E36" s="165" t="s">
        <v>39</v>
      </c>
      <c r="F36" s="166"/>
      <c r="G36" s="142" t="s">
        <v>25</v>
      </c>
      <c r="H36" s="143"/>
      <c r="I36" s="144"/>
      <c r="J36" s="16"/>
      <c r="K36" s="5"/>
      <c r="L36" s="5"/>
      <c r="M36" s="5"/>
    </row>
    <row r="37" spans="1:13" ht="15.6" thickTop="1" thickBot="1" x14ac:dyDescent="0.35">
      <c r="A37" s="156" t="s">
        <v>8</v>
      </c>
      <c r="B37" s="157"/>
      <c r="C37" s="158"/>
      <c r="D37" s="80">
        <v>1</v>
      </c>
      <c r="E37" s="232">
        <v>12</v>
      </c>
      <c r="F37" s="232"/>
      <c r="G37" s="36">
        <f>IF(D37="","",(D37*E37)/1.14)</f>
        <v>10.526315789473685</v>
      </c>
      <c r="H37" s="36">
        <f>IF(G37="","",(G37*0.14))</f>
        <v>1.4736842105263159</v>
      </c>
      <c r="I37" s="36">
        <f>IF(D37="","",(D37*E37))</f>
        <v>12</v>
      </c>
      <c r="J37" s="18"/>
      <c r="K37" s="5"/>
      <c r="L37" s="5"/>
      <c r="M37" s="5"/>
    </row>
    <row r="38" spans="1:13" ht="15.6" thickTop="1" thickBot="1" x14ac:dyDescent="0.35">
      <c r="A38" s="156" t="s">
        <v>9</v>
      </c>
      <c r="B38" s="157"/>
      <c r="C38" s="158"/>
      <c r="D38" s="80">
        <v>1</v>
      </c>
      <c r="E38" s="232">
        <v>18</v>
      </c>
      <c r="F38" s="232"/>
      <c r="G38" s="36">
        <f t="shared" ref="G38:G40" si="3">IF(D38="","",(D38*E38)/1.14)</f>
        <v>15.789473684210527</v>
      </c>
      <c r="H38" s="36">
        <f t="shared" ref="H38:H40" si="4">IF(G38="","",(G38*0.14))</f>
        <v>2.2105263157894739</v>
      </c>
      <c r="I38" s="36">
        <f t="shared" ref="I38:I40" si="5">IF(D38="","",(D38*E38))</f>
        <v>18</v>
      </c>
      <c r="J38" s="18"/>
      <c r="K38" s="5"/>
      <c r="L38" s="5"/>
      <c r="M38" s="5"/>
    </row>
    <row r="39" spans="1:13" ht="15.6" thickTop="1" thickBot="1" x14ac:dyDescent="0.35">
      <c r="A39" s="156" t="s">
        <v>10</v>
      </c>
      <c r="B39" s="157"/>
      <c r="C39" s="158"/>
      <c r="D39" s="80">
        <v>1</v>
      </c>
      <c r="E39" s="232">
        <v>25</v>
      </c>
      <c r="F39" s="232"/>
      <c r="G39" s="36">
        <f t="shared" si="3"/>
        <v>21.92982456140351</v>
      </c>
      <c r="H39" s="36">
        <f t="shared" si="4"/>
        <v>3.0701754385964919</v>
      </c>
      <c r="I39" s="36">
        <f t="shared" si="5"/>
        <v>25</v>
      </c>
      <c r="J39" s="18"/>
      <c r="K39" s="5"/>
      <c r="L39" s="5"/>
      <c r="M39" s="5"/>
    </row>
    <row r="40" spans="1:13" ht="15.6" thickTop="1" thickBot="1" x14ac:dyDescent="0.35">
      <c r="A40" s="156" t="s">
        <v>7</v>
      </c>
      <c r="B40" s="157"/>
      <c r="C40" s="158"/>
      <c r="D40" s="80">
        <v>5</v>
      </c>
      <c r="E40" s="232">
        <v>55</v>
      </c>
      <c r="F40" s="232"/>
      <c r="G40" s="36">
        <f t="shared" si="3"/>
        <v>241.2280701754386</v>
      </c>
      <c r="H40" s="36">
        <f t="shared" si="4"/>
        <v>33.771929824561404</v>
      </c>
      <c r="I40" s="36">
        <f t="shared" si="5"/>
        <v>275</v>
      </c>
      <c r="J40" s="18"/>
      <c r="K40" s="5"/>
      <c r="L40" s="5"/>
      <c r="M40" s="5"/>
    </row>
    <row r="41" spans="1:13" ht="15" customHeight="1" thickTop="1" x14ac:dyDescent="0.3">
      <c r="A41" s="5"/>
      <c r="B41" s="5"/>
      <c r="C41" s="5"/>
      <c r="D41" s="5"/>
      <c r="E41" s="5"/>
      <c r="F41" s="5"/>
      <c r="G41" s="64" t="s">
        <v>86</v>
      </c>
      <c r="H41" s="64" t="s">
        <v>87</v>
      </c>
      <c r="I41" s="5"/>
      <c r="J41" s="5"/>
      <c r="K41" s="5"/>
      <c r="L41" s="5"/>
      <c r="M41" s="5"/>
    </row>
    <row r="42" spans="1:13" ht="15" customHeight="1" x14ac:dyDescent="0.3">
      <c r="A42" s="179" t="s">
        <v>64</v>
      </c>
      <c r="B42" s="179"/>
      <c r="C42" s="179"/>
      <c r="D42" s="179"/>
      <c r="E42" s="179"/>
      <c r="F42" s="179"/>
      <c r="G42" s="68">
        <f>SUM(G37:G40,G35,G31:G33,G24:G29,G13:G22)</f>
        <v>2809.5438596491231</v>
      </c>
      <c r="H42" s="68">
        <f>SUM(H37:H40,H35,H31:H33,H24:H29,H13:H22)</f>
        <v>294.01614035087721</v>
      </c>
      <c r="I42" s="68">
        <f>SUM(I37:I40,I35,I31:I33,I24:I29,I13:I22)</f>
        <v>3103.5600000000004</v>
      </c>
      <c r="J42" s="164">
        <f>SUM(J13:K22,J24:K29,J31:K33)</f>
        <v>1245</v>
      </c>
      <c r="K42" s="164"/>
      <c r="L42" s="164">
        <f>SUM(L13:M22,L24:M29,L31:M33)</f>
        <v>56</v>
      </c>
      <c r="M42" s="164"/>
    </row>
    <row r="43" spans="1:13" ht="15" customHeight="1" x14ac:dyDescent="0.3">
      <c r="A43" s="5"/>
      <c r="B43" s="5"/>
      <c r="C43" s="5"/>
      <c r="D43" s="5"/>
      <c r="E43" s="5"/>
      <c r="F43" s="5"/>
      <c r="G43" s="5"/>
      <c r="H43" s="5"/>
      <c r="I43" s="5"/>
      <c r="J43" s="5"/>
      <c r="K43" s="5"/>
      <c r="L43" s="5"/>
      <c r="M43" s="5"/>
    </row>
    <row r="44" spans="1:13" ht="15" customHeight="1" thickBot="1" x14ac:dyDescent="0.5">
      <c r="A44" s="234" t="s">
        <v>19</v>
      </c>
      <c r="B44" s="235"/>
      <c r="C44" s="235"/>
      <c r="D44" s="235"/>
      <c r="E44" s="236"/>
      <c r="F44" s="19"/>
      <c r="G44" s="42" t="s">
        <v>11</v>
      </c>
      <c r="H44" s="43"/>
      <c r="I44" s="46">
        <f>SUM(I42:L42)</f>
        <v>4404.5600000000004</v>
      </c>
      <c r="J44" s="20"/>
      <c r="K44" s="5"/>
      <c r="L44" s="5"/>
      <c r="M44" s="5"/>
    </row>
    <row r="45" spans="1:13" ht="15" customHeight="1" thickTop="1" thickBot="1" x14ac:dyDescent="0.35">
      <c r="A45" s="237"/>
      <c r="B45" s="238"/>
      <c r="C45" s="238"/>
      <c r="D45" s="238"/>
      <c r="E45" s="239"/>
      <c r="F45" s="19"/>
      <c r="G45" s="44" t="s">
        <v>12</v>
      </c>
      <c r="H45" s="45"/>
      <c r="I45" s="81">
        <v>2500</v>
      </c>
      <c r="J45" s="18"/>
      <c r="K45" s="5"/>
      <c r="L45" s="5"/>
      <c r="M45" s="5"/>
    </row>
    <row r="46" spans="1:13" ht="15" customHeight="1" thickTop="1" x14ac:dyDescent="0.3">
      <c r="A46" s="2"/>
      <c r="B46" s="1"/>
      <c r="C46" s="1"/>
      <c r="D46" s="1"/>
      <c r="E46" s="3"/>
      <c r="F46" s="9"/>
      <c r="G46" s="44" t="s">
        <v>18</v>
      </c>
      <c r="H46" s="45"/>
      <c r="I46" s="47">
        <f>SUM(J42:L42)</f>
        <v>1301</v>
      </c>
      <c r="J46" s="18"/>
      <c r="K46" s="5"/>
      <c r="L46" s="5"/>
      <c r="M46" s="5"/>
    </row>
    <row r="47" spans="1:13" ht="15" customHeight="1" x14ac:dyDescent="0.45">
      <c r="A47" s="37" t="s">
        <v>62</v>
      </c>
      <c r="B47" s="38"/>
      <c r="C47" s="38"/>
      <c r="D47" s="38"/>
      <c r="E47" s="39"/>
      <c r="F47" s="9"/>
      <c r="G47" s="44" t="s">
        <v>71</v>
      </c>
      <c r="H47" s="45"/>
      <c r="I47" s="48">
        <f>I44-I45-I46</f>
        <v>603.5600000000004</v>
      </c>
      <c r="J47" s="20"/>
      <c r="K47" s="5"/>
      <c r="L47" s="5"/>
      <c r="M47" s="5"/>
    </row>
    <row r="48" spans="1:13" ht="15.9" customHeight="1" x14ac:dyDescent="0.3">
      <c r="A48" s="37"/>
      <c r="B48" s="38"/>
      <c r="C48" s="38"/>
      <c r="D48" s="9"/>
      <c r="E48" s="21"/>
      <c r="F48" s="9"/>
      <c r="G48" s="44" t="s">
        <v>13</v>
      </c>
      <c r="H48" s="45"/>
      <c r="I48" s="47">
        <f>IF(I47&gt;0,I47,"")</f>
        <v>603.5600000000004</v>
      </c>
      <c r="J48" s="18"/>
      <c r="K48" s="5"/>
      <c r="L48" s="5"/>
      <c r="M48" s="5"/>
    </row>
    <row r="49" spans="1:13" ht="15" customHeight="1" x14ac:dyDescent="0.3">
      <c r="A49" s="37" t="s">
        <v>63</v>
      </c>
      <c r="B49" s="38"/>
      <c r="C49" s="38"/>
      <c r="D49" s="22"/>
      <c r="E49" s="21"/>
      <c r="F49" s="9"/>
      <c r="G49" s="44" t="s">
        <v>14</v>
      </c>
      <c r="H49" s="45"/>
      <c r="I49" s="49" t="str">
        <f>IF(I47&lt;0, ABS(I47),"")</f>
        <v/>
      </c>
      <c r="J49" s="23"/>
      <c r="K49" s="5"/>
      <c r="L49" s="5"/>
      <c r="M49" s="5"/>
    </row>
    <row r="50" spans="1:13" x14ac:dyDescent="0.3">
      <c r="A50" s="40" t="s">
        <v>40</v>
      </c>
      <c r="B50" s="41"/>
      <c r="C50" s="41"/>
      <c r="D50" s="24"/>
      <c r="E50" s="25"/>
      <c r="F50" s="9"/>
      <c r="G50" s="40"/>
      <c r="H50" s="41"/>
      <c r="I50" s="50"/>
      <c r="J50" s="5"/>
      <c r="K50" s="5"/>
      <c r="L50" s="5"/>
      <c r="M50" s="5"/>
    </row>
    <row r="51" spans="1:13" x14ac:dyDescent="0.3">
      <c r="A51" s="5"/>
      <c r="B51" s="5"/>
      <c r="C51" s="5"/>
      <c r="D51" s="5"/>
      <c r="E51" s="5"/>
      <c r="F51" s="5"/>
      <c r="G51" s="5"/>
      <c r="H51" s="5"/>
      <c r="I51" s="5"/>
      <c r="J51" s="5"/>
      <c r="K51" s="5"/>
      <c r="L51" s="5"/>
      <c r="M51" s="5"/>
    </row>
    <row r="52" spans="1:13" x14ac:dyDescent="0.3">
      <c r="A52" s="51" t="s">
        <v>73</v>
      </c>
      <c r="B52" s="52"/>
      <c r="C52" s="52"/>
      <c r="D52" s="52"/>
      <c r="E52" s="52"/>
      <c r="F52" s="52"/>
      <c r="G52" s="52"/>
      <c r="H52" s="52"/>
      <c r="I52" s="53"/>
      <c r="J52" s="5"/>
      <c r="K52" s="5"/>
      <c r="L52" s="5"/>
      <c r="M52" s="5"/>
    </row>
    <row r="53" spans="1:13" ht="20.100000000000001" customHeight="1" x14ac:dyDescent="0.3">
      <c r="A53" s="54" t="s">
        <v>75</v>
      </c>
      <c r="B53" s="27"/>
      <c r="C53" s="180"/>
      <c r="D53" s="180"/>
      <c r="E53" s="27" t="s">
        <v>76</v>
      </c>
      <c r="F53" s="5"/>
      <c r="G53" s="27"/>
      <c r="H53" s="180"/>
      <c r="I53" s="233"/>
      <c r="J53" s="5"/>
      <c r="K53" s="5"/>
      <c r="L53" s="5"/>
      <c r="M53" s="5"/>
    </row>
    <row r="54" spans="1:13" ht="20.100000000000001" customHeight="1" x14ac:dyDescent="0.3">
      <c r="A54" s="55" t="s">
        <v>74</v>
      </c>
      <c r="B54" s="56"/>
      <c r="C54" s="180"/>
      <c r="D54" s="180"/>
      <c r="E54" s="180"/>
      <c r="F54" s="180"/>
      <c r="G54" s="180"/>
      <c r="H54" s="180"/>
      <c r="I54" s="233"/>
      <c r="J54" s="5"/>
      <c r="K54" s="5"/>
      <c r="L54" s="5"/>
      <c r="M54" s="5"/>
    </row>
    <row r="55" spans="1:13" x14ac:dyDescent="0.3">
      <c r="A55" s="5"/>
      <c r="B55" s="5"/>
      <c r="C55" s="5"/>
      <c r="D55" s="5"/>
      <c r="E55" s="5"/>
      <c r="F55" s="5"/>
      <c r="G55" s="5"/>
      <c r="H55" s="5"/>
      <c r="I55" s="5"/>
      <c r="J55" s="5"/>
      <c r="K55" s="5"/>
      <c r="L55" s="5"/>
      <c r="M55" s="5"/>
    </row>
    <row r="56" spans="1:13" x14ac:dyDescent="0.3">
      <c r="A56" s="57" t="s">
        <v>16</v>
      </c>
      <c r="B56" s="57"/>
      <c r="C56" s="70" t="s">
        <v>65</v>
      </c>
      <c r="D56" s="5"/>
      <c r="E56" s="5"/>
      <c r="F56" s="5"/>
      <c r="G56" s="5"/>
      <c r="H56" s="26"/>
      <c r="I56" s="5"/>
      <c r="J56" s="5"/>
      <c r="K56" s="5"/>
      <c r="L56" s="5"/>
      <c r="M56" s="5"/>
    </row>
    <row r="57" spans="1:13" x14ac:dyDescent="0.3">
      <c r="A57" s="172" t="s">
        <v>0</v>
      </c>
      <c r="B57" s="172"/>
      <c r="C57" s="58">
        <f>SUM(I13:M22,I35)</f>
        <v>1712.56</v>
      </c>
      <c r="D57" s="5"/>
      <c r="E57" s="5"/>
      <c r="F57" s="5"/>
      <c r="G57" s="5"/>
      <c r="H57" s="5"/>
      <c r="I57" s="5"/>
      <c r="J57" s="5"/>
      <c r="K57" s="5"/>
      <c r="L57" s="5"/>
      <c r="M57" s="5"/>
    </row>
    <row r="58" spans="1:13" x14ac:dyDescent="0.3">
      <c r="A58" s="172" t="s">
        <v>5</v>
      </c>
      <c r="B58" s="172"/>
      <c r="C58" s="58">
        <f>SUM(I24:M29)</f>
        <v>1582</v>
      </c>
      <c r="D58" s="5"/>
      <c r="E58" s="5"/>
      <c r="F58" s="5"/>
      <c r="G58" s="5"/>
      <c r="H58" s="5"/>
      <c r="I58" s="5"/>
      <c r="J58" s="5"/>
      <c r="K58" s="5"/>
      <c r="L58" s="5"/>
      <c r="M58" s="5"/>
    </row>
    <row r="59" spans="1:13" x14ac:dyDescent="0.3">
      <c r="A59" s="172" t="s">
        <v>42</v>
      </c>
      <c r="B59" s="172"/>
      <c r="C59" s="58">
        <f>IF(M7 = "", " ", M7)</f>
        <v>7</v>
      </c>
      <c r="D59" s="5"/>
      <c r="E59" s="5"/>
      <c r="F59" s="5"/>
      <c r="G59" s="5"/>
      <c r="H59" s="5"/>
      <c r="I59" s="5"/>
      <c r="J59" s="5"/>
      <c r="K59" s="5"/>
      <c r="L59" s="5"/>
      <c r="M59" s="5"/>
    </row>
    <row r="60" spans="1:13" ht="28.5" customHeight="1" x14ac:dyDescent="0.3"/>
    <row r="61" spans="1:13" ht="19.5" customHeight="1" x14ac:dyDescent="0.3"/>
    <row r="62" spans="1:13" ht="19.5" customHeight="1" x14ac:dyDescent="0.3"/>
    <row r="63" spans="1:13" ht="31.65" customHeight="1" x14ac:dyDescent="0.3"/>
  </sheetData>
  <sheetProtection password="DCA5" sheet="1" objects="1" scenarios="1"/>
  <mergeCells count="108">
    <mergeCell ref="C54:I54"/>
    <mergeCell ref="A57:B57"/>
    <mergeCell ref="A58:B58"/>
    <mergeCell ref="A59:B59"/>
    <mergeCell ref="A42:F42"/>
    <mergeCell ref="J42:K42"/>
    <mergeCell ref="L42:M42"/>
    <mergeCell ref="A44:E45"/>
    <mergeCell ref="C53:D53"/>
    <mergeCell ref="H53:I53"/>
    <mergeCell ref="A38:C38"/>
    <mergeCell ref="E38:F38"/>
    <mergeCell ref="A39:C39"/>
    <mergeCell ref="E39:F39"/>
    <mergeCell ref="A40:C40"/>
    <mergeCell ref="E40:F40"/>
    <mergeCell ref="A35:D35"/>
    <mergeCell ref="E35:F35"/>
    <mergeCell ref="E36:F36"/>
    <mergeCell ref="G36:I36"/>
    <mergeCell ref="A37:C37"/>
    <mergeCell ref="E37:F37"/>
    <mergeCell ref="A33:F33"/>
    <mergeCell ref="J33:K33"/>
    <mergeCell ref="L33:M33"/>
    <mergeCell ref="A34:D34"/>
    <mergeCell ref="E34:F34"/>
    <mergeCell ref="G34:I34"/>
    <mergeCell ref="A30:F30"/>
    <mergeCell ref="J30:K30"/>
    <mergeCell ref="A31:F31"/>
    <mergeCell ref="J31:K31"/>
    <mergeCell ref="L31:M31"/>
    <mergeCell ref="A32:F32"/>
    <mergeCell ref="J32:K32"/>
    <mergeCell ref="L32:M32"/>
    <mergeCell ref="A28:F28"/>
    <mergeCell ref="J28:K28"/>
    <mergeCell ref="L28:M28"/>
    <mergeCell ref="A29:F29"/>
    <mergeCell ref="J29:K29"/>
    <mergeCell ref="L29:M29"/>
    <mergeCell ref="A26:F26"/>
    <mergeCell ref="J26:K26"/>
    <mergeCell ref="L26:M26"/>
    <mergeCell ref="A27:F27"/>
    <mergeCell ref="J27:K27"/>
    <mergeCell ref="L27:M27"/>
    <mergeCell ref="A23:F23"/>
    <mergeCell ref="J23:K23"/>
    <mergeCell ref="A24:F24"/>
    <mergeCell ref="J24:K24"/>
    <mergeCell ref="L24:M24"/>
    <mergeCell ref="A25:F25"/>
    <mergeCell ref="J25:K25"/>
    <mergeCell ref="L25:M25"/>
    <mergeCell ref="A21:F21"/>
    <mergeCell ref="J21:K21"/>
    <mergeCell ref="L21:M21"/>
    <mergeCell ref="A22:F22"/>
    <mergeCell ref="J22:K22"/>
    <mergeCell ref="L22:M22"/>
    <mergeCell ref="A19:F19"/>
    <mergeCell ref="J19:K19"/>
    <mergeCell ref="L19:M19"/>
    <mergeCell ref="A20:F20"/>
    <mergeCell ref="J20:K20"/>
    <mergeCell ref="L20:M20"/>
    <mergeCell ref="A17:F17"/>
    <mergeCell ref="J17:K17"/>
    <mergeCell ref="L17:M17"/>
    <mergeCell ref="A18:F18"/>
    <mergeCell ref="J18:K18"/>
    <mergeCell ref="L18:M18"/>
    <mergeCell ref="A15:F15"/>
    <mergeCell ref="J15:K15"/>
    <mergeCell ref="L15:M15"/>
    <mergeCell ref="A16:F16"/>
    <mergeCell ref="J16:K16"/>
    <mergeCell ref="L16:M16"/>
    <mergeCell ref="A12:F12"/>
    <mergeCell ref="J12:K12"/>
    <mergeCell ref="A13:F13"/>
    <mergeCell ref="J13:K13"/>
    <mergeCell ref="L13:M13"/>
    <mergeCell ref="A14:F14"/>
    <mergeCell ref="J14:K14"/>
    <mergeCell ref="L14:M14"/>
    <mergeCell ref="B8:M8"/>
    <mergeCell ref="G10:I10"/>
    <mergeCell ref="J10:M10"/>
    <mergeCell ref="A11:F11"/>
    <mergeCell ref="J11:K11"/>
    <mergeCell ref="L11:M11"/>
    <mergeCell ref="E6:F6"/>
    <mergeCell ref="G6:H6"/>
    <mergeCell ref="J6:K6"/>
    <mergeCell ref="B7:D7"/>
    <mergeCell ref="G7:I7"/>
    <mergeCell ref="J7:L7"/>
    <mergeCell ref="C2:M2"/>
    <mergeCell ref="B5:D5"/>
    <mergeCell ref="E5:F5"/>
    <mergeCell ref="G5:H5"/>
    <mergeCell ref="J5:K5"/>
    <mergeCell ref="L4:M4"/>
    <mergeCell ref="B4:G4"/>
    <mergeCell ref="I4:J4"/>
  </mergeCells>
  <pageMargins left="0.2" right="0.2" top="0.25" bottom="0.25" header="0.3" footer="0.3"/>
  <pageSetup scale="77" orientation="portrait" r:id="rId1"/>
  <rowBreaks count="1" manualBreakCount="1">
    <brk id="59" max="16383" man="1"/>
  </rowBreaks>
  <colBreaks count="1" manualBreakCount="1">
    <brk id="1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 - Canada</vt:lpstr>
      <vt:lpstr>Instructions</vt:lpstr>
      <vt:lpstr>Claim Form - Sample</vt:lpstr>
    </vt:vector>
  </TitlesOfParts>
  <Company>University of Prince Edward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DSmith</cp:lastModifiedBy>
  <cp:lastPrinted>2019-03-27T12:46:38Z</cp:lastPrinted>
  <dcterms:created xsi:type="dcterms:W3CDTF">2016-06-15T15:56:34Z</dcterms:created>
  <dcterms:modified xsi:type="dcterms:W3CDTF">2023-07-04T13:11:57Z</dcterms:modified>
</cp:coreProperties>
</file>